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ome7.dir.ad.dla.mil\home\RJ39514\Desktop\"/>
    </mc:Choice>
  </mc:AlternateContent>
  <bookViews>
    <workbookView xWindow="0" yWindow="0" windowWidth="28800" windowHeight="11700" activeTab="1"/>
  </bookViews>
  <sheets>
    <sheet name="FPP Items" sheetId="4" r:id="rId1"/>
    <sheet name="Sheet1 (2)" sheetId="6" r:id="rId2"/>
  </sheets>
  <definedNames>
    <definedName name="_xlnm._FilterDatabase" localSheetId="1" hidden="1">'Sheet1 (2)'!$E$1:$E$340</definedName>
    <definedName name="DATA1" localSheetId="1">'Sheet1 (2)'!$A$2:$A$339</definedName>
    <definedName name="DATA1">#REF!</definedName>
    <definedName name="DATA10" localSheetId="1">'Sheet1 (2)'!$K$2:$K$339</definedName>
    <definedName name="DATA10">#REF!</definedName>
    <definedName name="DATA11" localSheetId="1">'Sheet1 (2)'!#REF!</definedName>
    <definedName name="DATA11">#REF!</definedName>
    <definedName name="DATA12" localSheetId="1">'Sheet1 (2)'!#REF!</definedName>
    <definedName name="DATA12">#REF!</definedName>
    <definedName name="DATA13" localSheetId="1">'Sheet1 (2)'!$B$2:$B$339</definedName>
    <definedName name="DATA13">#REF!</definedName>
    <definedName name="DATA14" localSheetId="1">'Sheet1 (2)'!#REF!</definedName>
    <definedName name="DATA14">#REF!</definedName>
    <definedName name="DATA15" localSheetId="1">'Sheet1 (2)'!#REF!</definedName>
    <definedName name="DATA15">#REF!</definedName>
    <definedName name="DATA16" localSheetId="1">'Sheet1 (2)'!#REF!</definedName>
    <definedName name="DATA16">#REF!</definedName>
    <definedName name="DATA17" localSheetId="1">'Sheet1 (2)'!#REF!</definedName>
    <definedName name="DATA17">#REF!</definedName>
    <definedName name="DATA18" localSheetId="1">'Sheet1 (2)'!#REF!</definedName>
    <definedName name="DATA18">#REF!</definedName>
    <definedName name="DATA19" localSheetId="1">'Sheet1 (2)'!#REF!</definedName>
    <definedName name="DATA19">#REF!</definedName>
    <definedName name="DATA2" localSheetId="1">'Sheet1 (2)'!$C$2:$C$339</definedName>
    <definedName name="DATA2">#REF!</definedName>
    <definedName name="DATA20" localSheetId="1">'Sheet1 (2)'!#REF!</definedName>
    <definedName name="DATA20">#REF!</definedName>
    <definedName name="DATA21" localSheetId="1">'Sheet1 (2)'!#REF!</definedName>
    <definedName name="DATA21">#REF!</definedName>
    <definedName name="DATA22" localSheetId="1">'Sheet1 (2)'!#REF!</definedName>
    <definedName name="DATA22">#REF!</definedName>
    <definedName name="DATA23" localSheetId="1">'Sheet1 (2)'!#REF!</definedName>
    <definedName name="DATA23">#REF!</definedName>
    <definedName name="DATA24" localSheetId="1">'Sheet1 (2)'!#REF!</definedName>
    <definedName name="DATA24">#REF!</definedName>
    <definedName name="DATA25" localSheetId="1">'Sheet1 (2)'!#REF!</definedName>
    <definedName name="DATA25">#REF!</definedName>
    <definedName name="DATA26" localSheetId="1">'Sheet1 (2)'!#REF!</definedName>
    <definedName name="DATA26">#REF!</definedName>
    <definedName name="DATA27" localSheetId="1">'Sheet1 (2)'!#REF!</definedName>
    <definedName name="DATA27">#REF!</definedName>
    <definedName name="DATA28" localSheetId="1">'Sheet1 (2)'!#REF!</definedName>
    <definedName name="DATA28">#REF!</definedName>
    <definedName name="DATA29" localSheetId="1">'Sheet1 (2)'!#REF!</definedName>
    <definedName name="DATA29">#REF!</definedName>
    <definedName name="DATA3" localSheetId="1">'Sheet1 (2)'!$F$2:$F$339</definedName>
    <definedName name="DATA3">#REF!</definedName>
    <definedName name="DATA30" localSheetId="1">'Sheet1 (2)'!#REF!</definedName>
    <definedName name="DATA30">#REF!</definedName>
    <definedName name="DATA31" localSheetId="1">'Sheet1 (2)'!#REF!</definedName>
    <definedName name="DATA31">#REF!</definedName>
    <definedName name="DATA32" localSheetId="1">'Sheet1 (2)'!#REF!</definedName>
    <definedName name="DATA32">#REF!</definedName>
    <definedName name="DATA33" localSheetId="1">'Sheet1 (2)'!#REF!</definedName>
    <definedName name="DATA33">#REF!</definedName>
    <definedName name="DATA34" localSheetId="1">'Sheet1 (2)'!#REF!</definedName>
    <definedName name="DATA34">#REF!</definedName>
    <definedName name="DATA35" localSheetId="1">'Sheet1 (2)'!#REF!</definedName>
    <definedName name="DATA35">#REF!</definedName>
    <definedName name="DATA36" localSheetId="1">'Sheet1 (2)'!#REF!</definedName>
    <definedName name="DATA36">#REF!</definedName>
    <definedName name="DATA4" localSheetId="1">'Sheet1 (2)'!#REF!</definedName>
    <definedName name="DATA4">#REF!</definedName>
    <definedName name="DATA5" localSheetId="1">'Sheet1 (2)'!$H$2:$H$339</definedName>
    <definedName name="DATA5">#REF!</definedName>
    <definedName name="DATA6" localSheetId="1">'Sheet1 (2)'!#REF!</definedName>
    <definedName name="DATA6">#REF!</definedName>
    <definedName name="DATA7" localSheetId="1">'Sheet1 (2)'!#REF!</definedName>
    <definedName name="DATA7">#REF!</definedName>
    <definedName name="DATA8" localSheetId="1">'Sheet1 (2)'!#REF!</definedName>
    <definedName name="DATA8">#REF!</definedName>
    <definedName name="DATA9" localSheetId="1">'Sheet1 (2)'!$J$2:$J$339</definedName>
    <definedName name="DATA9">#REF!</definedName>
    <definedName name="TEST1" localSheetId="1">'Sheet1 (2)'!$A$2:$K$339</definedName>
    <definedName name="TEST1">#REF!</definedName>
    <definedName name="TESTHKEY" localSheetId="1">'Sheet1 (2)'!#REF!</definedName>
    <definedName name="TESTHKEY">#REF!</definedName>
    <definedName name="TESTKEYS" localSheetId="1">'Sheet1 (2)'!$A$2:$K$339</definedName>
    <definedName name="TESTKEYS">#REF!</definedName>
    <definedName name="TESTVKEY" localSheetId="1">'Sheet1 (2)'!$A$1:$K$1</definedName>
    <definedName name="TESTVKEY">#REF!</definedName>
  </definedNames>
  <calcPr calcId="162913"/>
</workbook>
</file>

<file path=xl/calcChain.xml><?xml version="1.0" encoding="utf-8"?>
<calcChain xmlns="http://schemas.openxmlformats.org/spreadsheetml/2006/main">
  <c r="D7" i="6" l="1"/>
  <c r="N99" i="6" l="1"/>
  <c r="N182" i="6" l="1"/>
  <c r="N155" i="6"/>
  <c r="N154" i="6"/>
  <c r="N276" i="6" l="1"/>
  <c r="N275" i="6"/>
  <c r="N274" i="6"/>
  <c r="N273" i="6"/>
  <c r="N263" i="6"/>
  <c r="N259" i="6"/>
  <c r="N258" i="6"/>
  <c r="N257" i="6"/>
  <c r="N256" i="6"/>
  <c r="N232" i="6"/>
  <c r="N198" i="6" l="1"/>
  <c r="N197" i="6"/>
  <c r="N196" i="6"/>
  <c r="N179" i="6"/>
  <c r="N178" i="6"/>
  <c r="N159" i="6"/>
  <c r="N148" i="6"/>
  <c r="N138" i="6"/>
  <c r="N137" i="6"/>
  <c r="N136" i="6"/>
  <c r="N117" i="6"/>
  <c r="N91" i="6"/>
  <c r="N77" i="6"/>
  <c r="N75" i="6"/>
  <c r="N76" i="6"/>
  <c r="N74" i="6"/>
  <c r="N73" i="6"/>
  <c r="N70" i="6"/>
  <c r="N69" i="6"/>
  <c r="N67" i="6"/>
  <c r="N61" i="6"/>
  <c r="N58" i="6"/>
  <c r="N46" i="6"/>
  <c r="N34" i="6"/>
  <c r="N19" i="6" l="1"/>
  <c r="N18" i="6"/>
  <c r="D182" i="6" l="1"/>
  <c r="D19" i="6"/>
  <c r="D76" i="6"/>
  <c r="D199" i="6"/>
  <c r="D258" i="6"/>
  <c r="D40" i="6"/>
  <c r="D26" i="6"/>
  <c r="D80" i="6"/>
  <c r="D159" i="6"/>
  <c r="D247" i="6"/>
  <c r="D28" i="6"/>
  <c r="D44" i="6"/>
  <c r="D36" i="6"/>
  <c r="D213" i="6"/>
  <c r="D52" i="6"/>
  <c r="D53" i="6"/>
  <c r="D5" i="6"/>
  <c r="D12" i="6"/>
  <c r="D263" i="6"/>
  <c r="D63" i="6"/>
  <c r="D202" i="6"/>
  <c r="D201" i="6"/>
  <c r="D248" i="6"/>
  <c r="D29" i="6"/>
  <c r="D129" i="6"/>
  <c r="D73" i="6"/>
  <c r="D45" i="6"/>
  <c r="D4" i="6"/>
  <c r="D51" i="6"/>
  <c r="D181" i="6"/>
  <c r="D109" i="6"/>
  <c r="D107" i="6"/>
  <c r="D110" i="6"/>
  <c r="D49" i="6"/>
  <c r="D289" i="6"/>
  <c r="D71" i="6"/>
  <c r="D27" i="6"/>
  <c r="D81" i="6"/>
  <c r="D82" i="6"/>
  <c r="D3" i="6"/>
  <c r="D2" i="6"/>
  <c r="D162" i="6"/>
  <c r="D151" i="6"/>
  <c r="D145" i="6"/>
  <c r="D167" i="6"/>
  <c r="D268" i="6"/>
  <c r="D149" i="6"/>
  <c r="D267" i="6"/>
  <c r="D78" i="6"/>
  <c r="D50" i="6"/>
  <c r="D249" i="6"/>
  <c r="D265" i="6"/>
  <c r="D163" i="6"/>
  <c r="D264" i="6"/>
  <c r="D150" i="6"/>
  <c r="D255" i="6"/>
  <c r="D219" i="6"/>
  <c r="D210" i="6"/>
  <c r="D211" i="6"/>
  <c r="D184" i="6"/>
  <c r="D218" i="6"/>
  <c r="D177" i="6"/>
  <c r="D185" i="6"/>
  <c r="D232" i="6"/>
  <c r="D205" i="6"/>
  <c r="D99" i="6"/>
  <c r="D88" i="6"/>
  <c r="D87" i="6"/>
  <c r="D89" i="6"/>
  <c r="D203" i="6"/>
  <c r="D77" i="6"/>
  <c r="D157" i="6"/>
  <c r="D96" i="6"/>
  <c r="D230" i="6"/>
  <c r="D34" i="6"/>
  <c r="D139" i="6"/>
  <c r="D152" i="6"/>
  <c r="D161" i="6"/>
  <c r="D147" i="6"/>
  <c r="D164" i="6"/>
  <c r="D276" i="6"/>
  <c r="D275" i="6"/>
  <c r="D41" i="6"/>
  <c r="D169" i="6"/>
  <c r="D168" i="6"/>
  <c r="D277" i="6"/>
  <c r="D278" i="6"/>
  <c r="D279" i="6"/>
  <c r="D280" i="6"/>
  <c r="D138" i="6"/>
  <c r="D68" i="6"/>
  <c r="D336" i="6"/>
  <c r="D334" i="6"/>
  <c r="D335" i="6"/>
  <c r="D339" i="6"/>
  <c r="D337" i="6"/>
  <c r="D338" i="6"/>
  <c r="D266" i="6"/>
  <c r="D79" i="6"/>
  <c r="D61" i="6"/>
  <c r="D117" i="6"/>
  <c r="D173" i="6"/>
  <c r="D172" i="6"/>
  <c r="D175" i="6"/>
  <c r="D148" i="6"/>
  <c r="D174" i="6"/>
  <c r="D292" i="6"/>
  <c r="D293" i="6"/>
  <c r="D55" i="6"/>
  <c r="D144" i="6"/>
  <c r="D64" i="6"/>
  <c r="D196" i="6"/>
  <c r="D194" i="6"/>
  <c r="D191" i="6"/>
  <c r="D207" i="6"/>
  <c r="D197" i="6"/>
  <c r="D208" i="6"/>
  <c r="D198" i="6"/>
  <c r="D206" i="6"/>
  <c r="D189" i="6"/>
  <c r="D187" i="6"/>
  <c r="D176" i="6"/>
  <c r="D188" i="6"/>
  <c r="D190" i="6"/>
  <c r="D186" i="6"/>
  <c r="D193" i="6"/>
  <c r="D30" i="6"/>
  <c r="D31" i="6"/>
  <c r="D146" i="6"/>
  <c r="D130" i="6"/>
  <c r="D178" i="6"/>
  <c r="D58" i="6"/>
  <c r="D154" i="6"/>
  <c r="D273" i="6"/>
  <c r="D155" i="6"/>
  <c r="D256" i="6"/>
  <c r="D250" i="6"/>
  <c r="D60" i="6"/>
  <c r="D48" i="6"/>
  <c r="D91" i="6"/>
  <c r="D70" i="6"/>
  <c r="D69" i="6"/>
  <c r="D67" i="6"/>
  <c r="D137" i="6"/>
  <c r="D75" i="6"/>
  <c r="D257" i="6"/>
  <c r="D136" i="6"/>
  <c r="D13" i="6"/>
  <c r="D153" i="6"/>
  <c r="D37" i="6"/>
  <c r="D259" i="6"/>
  <c r="D274" i="6"/>
  <c r="D66" i="6"/>
  <c r="D134" i="6"/>
  <c r="D133" i="6"/>
  <c r="D131" i="6"/>
  <c r="D132" i="6"/>
  <c r="D74" i="6"/>
  <c r="D18" i="6"/>
  <c r="D140" i="6"/>
  <c r="D143" i="6"/>
  <c r="D183" i="6"/>
  <c r="D21" i="6"/>
  <c r="D241" i="6"/>
  <c r="D24" i="6"/>
  <c r="D25" i="6"/>
  <c r="D229" i="6"/>
  <c r="D17" i="6"/>
  <c r="D33" i="6"/>
  <c r="D47" i="6"/>
  <c r="D204" i="6"/>
  <c r="D192" i="6"/>
  <c r="D15" i="6"/>
  <c r="D42" i="6"/>
  <c r="D38" i="6"/>
  <c r="D9" i="6"/>
  <c r="D16" i="6"/>
  <c r="D39" i="6"/>
  <c r="D156" i="6"/>
  <c r="D200" i="6"/>
  <c r="D222" i="6"/>
  <c r="D10" i="6"/>
  <c r="D59" i="6"/>
  <c r="D231" i="6"/>
  <c r="D253" i="6"/>
  <c r="D252" i="6"/>
  <c r="D254" i="6"/>
  <c r="D166" i="6"/>
  <c r="D165" i="6"/>
  <c r="D209" i="6"/>
  <c r="D128" i="6"/>
  <c r="D84" i="6"/>
  <c r="D85" i="6"/>
  <c r="D86" i="6"/>
  <c r="D83" i="6"/>
  <c r="D90" i="6"/>
  <c r="D65" i="6"/>
  <c r="D62" i="6"/>
  <c r="D170" i="6"/>
  <c r="D171" i="6"/>
  <c r="D111" i="6"/>
  <c r="D141" i="6"/>
  <c r="D142" i="6"/>
  <c r="D304" i="6"/>
  <c r="D305" i="6"/>
  <c r="D307" i="6"/>
  <c r="D306" i="6"/>
  <c r="D302" i="6"/>
  <c r="D308" i="6"/>
  <c r="D310" i="6"/>
  <c r="D311" i="6"/>
  <c r="D312" i="6"/>
  <c r="D309" i="6"/>
  <c r="D315" i="6"/>
  <c r="D325" i="6"/>
  <c r="D323" i="6"/>
  <c r="D316" i="6"/>
  <c r="D317" i="6"/>
  <c r="D322" i="6"/>
  <c r="D326" i="6"/>
  <c r="D318" i="6"/>
  <c r="D319" i="6"/>
  <c r="D324" i="6"/>
  <c r="D291" i="6"/>
  <c r="D320" i="6"/>
  <c r="D321" i="6"/>
  <c r="D327" i="6"/>
  <c r="D329" i="6"/>
  <c r="D290" i="6"/>
  <c r="D328" i="6"/>
  <c r="D330" i="6"/>
  <c r="D269" i="6"/>
  <c r="D270" i="6"/>
  <c r="D271" i="6"/>
  <c r="D272" i="6"/>
  <c r="D223" i="6"/>
  <c r="D262" i="6"/>
  <c r="D261" i="6"/>
  <c r="D119" i="6"/>
  <c r="D120" i="6"/>
  <c r="D97" i="6"/>
  <c r="D98" i="6"/>
  <c r="D294" i="6"/>
  <c r="D296" i="6"/>
  <c r="D295" i="6"/>
  <c r="D300" i="6"/>
  <c r="D301" i="6"/>
  <c r="D297" i="6"/>
  <c r="D298" i="6"/>
  <c r="D299" i="6"/>
  <c r="D281" i="6"/>
  <c r="D283" i="6"/>
  <c r="D282" i="6"/>
  <c r="D284" i="6"/>
  <c r="D286" i="6"/>
  <c r="D287" i="6"/>
  <c r="D288" i="6"/>
  <c r="D285" i="6"/>
  <c r="D313" i="6"/>
  <c r="D314" i="6"/>
  <c r="D303" i="6"/>
  <c r="D234" i="6"/>
  <c r="D237" i="6"/>
  <c r="D238" i="6"/>
  <c r="D124" i="6"/>
  <c r="D125" i="6"/>
  <c r="D126" i="6"/>
  <c r="D127" i="6"/>
  <c r="D92" i="6"/>
  <c r="D93" i="6"/>
  <c r="D94" i="6"/>
  <c r="D95" i="6"/>
  <c r="D121" i="6"/>
  <c r="D100" i="6"/>
  <c r="D101" i="6"/>
  <c r="D102" i="6"/>
  <c r="D103" i="6"/>
  <c r="D104" i="6"/>
  <c r="D106" i="6"/>
  <c r="D108" i="6"/>
  <c r="D112" i="6"/>
  <c r="D113" i="6"/>
  <c r="D114" i="6"/>
  <c r="D123" i="6"/>
  <c r="D115" i="6"/>
  <c r="D118" i="6"/>
  <c r="D116" i="6"/>
  <c r="D122" i="6"/>
  <c r="D105" i="6"/>
  <c r="D224" i="6"/>
  <c r="D225" i="6"/>
  <c r="D226" i="6"/>
  <c r="D227" i="6"/>
  <c r="D228" i="6"/>
  <c r="D242" i="6"/>
  <c r="D243" i="6"/>
  <c r="D244" i="6"/>
  <c r="D245" i="6"/>
  <c r="D246" i="6"/>
  <c r="D236" i="6"/>
  <c r="D235" i="6"/>
  <c r="D331" i="6"/>
  <c r="D72" i="6"/>
  <c r="D158" i="6"/>
  <c r="D221" i="6"/>
  <c r="D6" i="6"/>
  <c r="D160" i="6"/>
  <c r="D179" i="6"/>
  <c r="D20" i="6"/>
  <c r="D233" i="6"/>
  <c r="D195" i="6"/>
  <c r="D220" i="6"/>
  <c r="D135" i="6"/>
  <c r="D240" i="6"/>
  <c r="D239" i="6"/>
  <c r="D251" i="6"/>
  <c r="D14" i="6"/>
  <c r="D35" i="6"/>
  <c r="D32" i="6"/>
  <c r="D180" i="6"/>
  <c r="D54" i="6"/>
  <c r="D22" i="6"/>
  <c r="D56" i="6"/>
  <c r="D57" i="6"/>
  <c r="D46" i="6"/>
  <c r="D260" i="6"/>
  <c r="D11" i="6"/>
  <c r="D23" i="6"/>
  <c r="D212" i="6"/>
  <c r="D214" i="6"/>
  <c r="D215" i="6"/>
  <c r="D216" i="6"/>
  <c r="D217" i="6"/>
  <c r="D43" i="6"/>
  <c r="D332" i="6"/>
  <c r="D333" i="6"/>
  <c r="L333" i="6" l="1"/>
  <c r="L332" i="6"/>
  <c r="L331" i="6"/>
  <c r="L72" i="6"/>
  <c r="L158" i="6"/>
  <c r="L221" i="6"/>
  <c r="L6" i="6"/>
  <c r="L160" i="6"/>
  <c r="L179" i="6"/>
  <c r="L20" i="6"/>
  <c r="L233" i="6"/>
  <c r="L195" i="6"/>
  <c r="L220" i="6"/>
  <c r="L135" i="6"/>
  <c r="L240" i="6"/>
  <c r="L239" i="6"/>
  <c r="L251" i="6"/>
  <c r="L14" i="6"/>
  <c r="L35" i="6"/>
  <c r="L32" i="6"/>
  <c r="L180" i="6"/>
  <c r="L54" i="6"/>
  <c r="L22" i="6"/>
  <c r="L56" i="6"/>
  <c r="L57" i="6"/>
  <c r="L260" i="6"/>
  <c r="L11" i="6"/>
  <c r="L23" i="6"/>
  <c r="L212" i="6"/>
  <c r="L214" i="6"/>
  <c r="L215" i="6"/>
  <c r="L216" i="6"/>
  <c r="L217" i="6"/>
  <c r="L43" i="6"/>
  <c r="L224" i="6"/>
  <c r="L225" i="6"/>
  <c r="L226" i="6"/>
  <c r="L227" i="6"/>
  <c r="L228" i="6"/>
  <c r="L242" i="6"/>
  <c r="L243" i="6"/>
  <c r="L244" i="6"/>
  <c r="L245" i="6"/>
  <c r="L246" i="6"/>
  <c r="L236" i="6"/>
  <c r="L235" i="6"/>
  <c r="L234" i="6"/>
  <c r="L237" i="6"/>
  <c r="L238" i="6"/>
  <c r="L124" i="6"/>
  <c r="L125" i="6"/>
  <c r="L126" i="6"/>
  <c r="L127" i="6"/>
  <c r="L92" i="6"/>
  <c r="L93" i="6"/>
  <c r="L94" i="6"/>
  <c r="L95" i="6"/>
  <c r="L121" i="6"/>
  <c r="L100" i="6"/>
  <c r="L101" i="6"/>
  <c r="L102" i="6"/>
  <c r="L103" i="6"/>
  <c r="L104" i="6"/>
  <c r="L106" i="6"/>
  <c r="L108" i="6"/>
  <c r="L112" i="6"/>
  <c r="L113" i="6"/>
  <c r="L114" i="6"/>
  <c r="L123" i="6"/>
  <c r="L115" i="6"/>
  <c r="L118" i="6"/>
  <c r="L116" i="6"/>
  <c r="L122" i="6"/>
  <c r="L105" i="6"/>
  <c r="L262" i="6"/>
  <c r="L261" i="6"/>
  <c r="L119" i="6"/>
  <c r="L120" i="6"/>
  <c r="L97" i="6"/>
  <c r="L98" i="6"/>
  <c r="L294" i="6"/>
  <c r="L296" i="6"/>
  <c r="L295" i="6"/>
  <c r="L300" i="6"/>
  <c r="L301" i="6"/>
  <c r="L297" i="6"/>
  <c r="L298" i="6"/>
  <c r="L299" i="6"/>
  <c r="L281" i="6"/>
  <c r="L283" i="6"/>
  <c r="L282" i="6"/>
  <c r="L284" i="6"/>
  <c r="L286" i="6"/>
  <c r="L287" i="6"/>
  <c r="L288" i="6"/>
  <c r="L285" i="6"/>
  <c r="L313" i="6"/>
  <c r="L314" i="6"/>
  <c r="L303" i="6"/>
  <c r="L304" i="6"/>
  <c r="L305" i="6"/>
  <c r="L307" i="6"/>
  <c r="L306" i="6"/>
  <c r="L302" i="6"/>
  <c r="L308" i="6"/>
  <c r="L310" i="6"/>
  <c r="L311" i="6"/>
  <c r="L312" i="6"/>
  <c r="L309" i="6"/>
  <c r="L315" i="6"/>
  <c r="L325" i="6"/>
  <c r="L323" i="6"/>
  <c r="L316" i="6"/>
  <c r="L317" i="6"/>
  <c r="L322" i="6"/>
  <c r="L326" i="6"/>
  <c r="L318" i="6"/>
  <c r="L319" i="6"/>
  <c r="L324" i="6"/>
  <c r="L291" i="6"/>
  <c r="L320" i="6"/>
  <c r="L321" i="6"/>
  <c r="L327" i="6"/>
  <c r="L329" i="6"/>
  <c r="L290" i="6"/>
  <c r="L328" i="6"/>
  <c r="L330" i="6"/>
  <c r="L269" i="6"/>
  <c r="L270" i="6"/>
  <c r="L271" i="6"/>
  <c r="L272" i="6"/>
  <c r="L223" i="6"/>
  <c r="L9" i="6"/>
  <c r="L16" i="6"/>
  <c r="L39" i="6"/>
  <c r="L156" i="6"/>
  <c r="L200" i="6"/>
  <c r="L222" i="6"/>
  <c r="L10" i="6"/>
  <c r="L59" i="6"/>
  <c r="L231" i="6"/>
  <c r="L253" i="6"/>
  <c r="L252" i="6"/>
  <c r="L254" i="6"/>
  <c r="L166" i="6"/>
  <c r="L165" i="6"/>
  <c r="L209" i="6"/>
  <c r="L128" i="6"/>
  <c r="L84" i="6"/>
  <c r="L85" i="6"/>
  <c r="L86" i="6"/>
  <c r="L83" i="6"/>
  <c r="L90" i="6"/>
  <c r="L65" i="6"/>
  <c r="L62" i="6"/>
  <c r="L170" i="6"/>
  <c r="L171" i="6"/>
  <c r="L111" i="6"/>
  <c r="L141" i="6"/>
  <c r="L142" i="6"/>
  <c r="L140" i="6"/>
  <c r="L143" i="6"/>
  <c r="L183" i="6"/>
  <c r="L21" i="6"/>
  <c r="L241" i="6"/>
  <c r="L24" i="6"/>
  <c r="L25" i="6"/>
  <c r="L229" i="6"/>
  <c r="L17" i="6"/>
  <c r="L33" i="6"/>
  <c r="L47" i="6"/>
  <c r="L204" i="6"/>
  <c r="L192" i="6"/>
  <c r="L15" i="6"/>
  <c r="L42" i="6"/>
  <c r="L38" i="6"/>
  <c r="L60" i="6"/>
  <c r="L48" i="6"/>
  <c r="L91" i="6"/>
  <c r="L70" i="6"/>
  <c r="L69" i="6"/>
  <c r="L67" i="6"/>
  <c r="L137" i="6"/>
  <c r="L75" i="6"/>
  <c r="L257" i="6"/>
  <c r="L136" i="6"/>
  <c r="L13" i="6"/>
  <c r="L153" i="6"/>
  <c r="L37" i="6"/>
  <c r="L259" i="6"/>
  <c r="L274" i="6"/>
  <c r="L66" i="6"/>
  <c r="L134" i="6"/>
  <c r="L133" i="6"/>
  <c r="L131" i="6"/>
  <c r="L132" i="6"/>
  <c r="L74" i="6"/>
  <c r="L18" i="6"/>
  <c r="L182" i="6"/>
  <c r="L19" i="6"/>
  <c r="L76" i="6"/>
  <c r="L199" i="6"/>
  <c r="L258" i="6"/>
  <c r="L40" i="6"/>
  <c r="L26" i="6"/>
  <c r="L80" i="6"/>
  <c r="L159" i="6"/>
  <c r="L247" i="6"/>
  <c r="L28" i="6"/>
  <c r="L44" i="6"/>
  <c r="L36" i="6"/>
  <c r="L213" i="6"/>
  <c r="L52" i="6"/>
  <c r="L53" i="6"/>
  <c r="L5" i="6"/>
  <c r="L12" i="6"/>
  <c r="L263" i="6"/>
  <c r="L63" i="6"/>
  <c r="L202" i="6"/>
  <c r="L201" i="6"/>
  <c r="L248" i="6"/>
  <c r="L29" i="6"/>
  <c r="L129" i="6"/>
  <c r="L73" i="6"/>
  <c r="L45" i="6"/>
  <c r="L4" i="6"/>
  <c r="L51" i="6"/>
  <c r="L181" i="6"/>
  <c r="L109" i="6"/>
  <c r="L107" i="6"/>
  <c r="L110" i="6"/>
  <c r="L49" i="6"/>
  <c r="L289" i="6"/>
  <c r="L71" i="6"/>
  <c r="L27" i="6"/>
  <c r="L81" i="6"/>
  <c r="L82" i="6"/>
  <c r="L3" i="6"/>
  <c r="L2" i="6"/>
  <c r="L162" i="6"/>
  <c r="L151" i="6"/>
  <c r="L145" i="6"/>
  <c r="L167" i="6"/>
  <c r="L268" i="6"/>
  <c r="L149" i="6"/>
  <c r="L267" i="6"/>
  <c r="L78" i="6"/>
  <c r="L50" i="6"/>
  <c r="L249" i="6"/>
  <c r="L265" i="6"/>
  <c r="L163" i="6"/>
  <c r="L264" i="6"/>
  <c r="L150" i="6"/>
  <c r="L255" i="6"/>
  <c r="L219" i="6"/>
  <c r="L210" i="6"/>
  <c r="L211" i="6"/>
  <c r="L184" i="6"/>
  <c r="L218" i="6"/>
  <c r="L177" i="6"/>
  <c r="L185" i="6"/>
  <c r="L232" i="6"/>
  <c r="L205" i="6"/>
  <c r="L99" i="6"/>
  <c r="L88" i="6"/>
  <c r="L87" i="6"/>
  <c r="L89" i="6"/>
  <c r="L203" i="6"/>
  <c r="L77" i="6"/>
  <c r="L157" i="6"/>
  <c r="L96" i="6"/>
  <c r="L230" i="6"/>
  <c r="L34" i="6"/>
  <c r="L139" i="6"/>
  <c r="L152" i="6"/>
  <c r="L161" i="6"/>
  <c r="L147" i="6"/>
  <c r="L164" i="6"/>
  <c r="L276" i="6"/>
  <c r="L275" i="6"/>
  <c r="L41" i="6"/>
  <c r="L169" i="6"/>
  <c r="L168" i="6"/>
  <c r="L277" i="6"/>
  <c r="L278" i="6"/>
  <c r="L279" i="6"/>
  <c r="L280" i="6"/>
  <c r="L138" i="6"/>
  <c r="L68" i="6"/>
  <c r="L336" i="6"/>
  <c r="L334" i="6"/>
  <c r="L335" i="6"/>
  <c r="L339" i="6"/>
  <c r="L337" i="6"/>
  <c r="L338" i="6"/>
  <c r="L266" i="6"/>
  <c r="L79" i="6"/>
  <c r="L61" i="6"/>
  <c r="L117" i="6"/>
  <c r="L173" i="6"/>
  <c r="L172" i="6"/>
  <c r="L175" i="6"/>
  <c r="L148" i="6"/>
  <c r="L174" i="6"/>
  <c r="L292" i="6"/>
  <c r="L293" i="6"/>
  <c r="L55" i="6"/>
  <c r="L144" i="6"/>
  <c r="L64" i="6"/>
  <c r="L196" i="6"/>
  <c r="L194" i="6"/>
  <c r="L191" i="6"/>
  <c r="L207" i="6"/>
  <c r="L197" i="6"/>
  <c r="L208" i="6"/>
  <c r="L198" i="6"/>
  <c r="L206" i="6"/>
  <c r="L189" i="6"/>
  <c r="L187" i="6"/>
  <c r="L176" i="6"/>
  <c r="L188" i="6"/>
  <c r="L190" i="6"/>
  <c r="L186" i="6"/>
  <c r="L193" i="6"/>
  <c r="L30" i="6"/>
  <c r="L31" i="6"/>
  <c r="L146" i="6"/>
  <c r="L130" i="6"/>
  <c r="L178" i="6"/>
  <c r="L58" i="6"/>
  <c r="L154" i="6"/>
  <c r="L273" i="6"/>
  <c r="L155" i="6"/>
  <c r="L256" i="6"/>
  <c r="L250" i="6"/>
</calcChain>
</file>

<file path=xl/sharedStrings.xml><?xml version="1.0" encoding="utf-8"?>
<sst xmlns="http://schemas.openxmlformats.org/spreadsheetml/2006/main" count="4095" uniqueCount="1278">
  <si>
    <t>NIIN</t>
  </si>
  <si>
    <t>014983194</t>
  </si>
  <si>
    <t>002598718</t>
  </si>
  <si>
    <t>012853530</t>
  </si>
  <si>
    <t>002598722</t>
  </si>
  <si>
    <t>012847500</t>
  </si>
  <si>
    <t>014213907</t>
  </si>
  <si>
    <t>014340626</t>
  </si>
  <si>
    <t>015593544</t>
  </si>
  <si>
    <t>015593547</t>
  </si>
  <si>
    <t>015593548</t>
  </si>
  <si>
    <t>014836075</t>
  </si>
  <si>
    <t>015593541</t>
  </si>
  <si>
    <t>016193414</t>
  </si>
  <si>
    <t>016193409</t>
  </si>
  <si>
    <t>011656597</t>
  </si>
  <si>
    <t>002942648</t>
  </si>
  <si>
    <t>005951103</t>
  </si>
  <si>
    <t>011671061</t>
  </si>
  <si>
    <t>013940215</t>
  </si>
  <si>
    <t>011668122</t>
  </si>
  <si>
    <t>009752969</t>
  </si>
  <si>
    <t>002898912</t>
  </si>
  <si>
    <t>013214206</t>
  </si>
  <si>
    <t>015593542</t>
  </si>
  <si>
    <t>013940210</t>
  </si>
  <si>
    <t>002335819</t>
  </si>
  <si>
    <t>014644248</t>
  </si>
  <si>
    <t>015916933</t>
  </si>
  <si>
    <t>015332435</t>
  </si>
  <si>
    <t>010799285</t>
  </si>
  <si>
    <t>010806532</t>
  </si>
  <si>
    <t>009843475</t>
  </si>
  <si>
    <t>007677123</t>
  </si>
  <si>
    <t>008891775</t>
  </si>
  <si>
    <t>001265114</t>
  </si>
  <si>
    <t>014645742</t>
  </si>
  <si>
    <t>014644244</t>
  </si>
  <si>
    <t>014643672</t>
  </si>
  <si>
    <t>014643671</t>
  </si>
  <si>
    <t>009857845</t>
  </si>
  <si>
    <t>012947717</t>
  </si>
  <si>
    <t>002425386</t>
  </si>
  <si>
    <t>013973937</t>
  </si>
  <si>
    <t>015589951</t>
  </si>
  <si>
    <t>009650609</t>
  </si>
  <si>
    <t>002033512</t>
  </si>
  <si>
    <t>015275248</t>
  </si>
  <si>
    <t>002053493</t>
  </si>
  <si>
    <t>008891774</t>
  </si>
  <si>
    <t>010799284</t>
  </si>
  <si>
    <t>010799283</t>
  </si>
  <si>
    <t>010801457</t>
  </si>
  <si>
    <t>002043358</t>
  </si>
  <si>
    <t>002043386</t>
  </si>
  <si>
    <t>006401892</t>
  </si>
  <si>
    <t>010806531</t>
  </si>
  <si>
    <t>011656599</t>
  </si>
  <si>
    <t>011656600</t>
  </si>
  <si>
    <t>005961427</t>
  </si>
  <si>
    <t>002391873</t>
  </si>
  <si>
    <t>002391875</t>
  </si>
  <si>
    <t>007202621</t>
  </si>
  <si>
    <t>002933467</t>
  </si>
  <si>
    <t>015049048</t>
  </si>
  <si>
    <t>012922816</t>
  </si>
  <si>
    <t>015047863</t>
  </si>
  <si>
    <t>002425385</t>
  </si>
  <si>
    <t>015049042</t>
  </si>
  <si>
    <t>005951838</t>
  </si>
  <si>
    <t>011656603</t>
  </si>
  <si>
    <t>014125684</t>
  </si>
  <si>
    <t>011364719</t>
  </si>
  <si>
    <t>014643673</t>
  </si>
  <si>
    <t>015034484</t>
  </si>
  <si>
    <t>014990618</t>
  </si>
  <si>
    <t>015374983</t>
  </si>
  <si>
    <t>013211679</t>
  </si>
  <si>
    <t>001491094</t>
  </si>
  <si>
    <t>010107754</t>
  </si>
  <si>
    <t>013940209</t>
  </si>
  <si>
    <t>014645624</t>
  </si>
  <si>
    <t>014643678</t>
  </si>
  <si>
    <t>015211691</t>
  </si>
  <si>
    <t>000852291</t>
  </si>
  <si>
    <t>015263000</t>
  </si>
  <si>
    <t>015262977</t>
  </si>
  <si>
    <t>014125688</t>
  </si>
  <si>
    <t>001286928</t>
  </si>
  <si>
    <t>012402120</t>
  </si>
  <si>
    <t>014990605</t>
  </si>
  <si>
    <t>001026381</t>
  </si>
  <si>
    <t>010285575</t>
  </si>
  <si>
    <t>013512133</t>
  </si>
  <si>
    <t>015650620</t>
  </si>
  <si>
    <t>015650618</t>
  </si>
  <si>
    <t>015650624</t>
  </si>
  <si>
    <t>015650625</t>
  </si>
  <si>
    <t>014644247</t>
  </si>
  <si>
    <t>014643676</t>
  </si>
  <si>
    <t>014643677</t>
  </si>
  <si>
    <t>014645621</t>
  </si>
  <si>
    <t>014645645</t>
  </si>
  <si>
    <t>002335818</t>
  </si>
  <si>
    <t>015593543</t>
  </si>
  <si>
    <t>010818749</t>
  </si>
  <si>
    <t>007974495</t>
  </si>
  <si>
    <t>010298554</t>
  </si>
  <si>
    <t>010298555</t>
  </si>
  <si>
    <t>010298556</t>
  </si>
  <si>
    <t>001265108</t>
  </si>
  <si>
    <t>001776135</t>
  </si>
  <si>
    <t>001818872</t>
  </si>
  <si>
    <t>002033845</t>
  </si>
  <si>
    <t>002033855</t>
  </si>
  <si>
    <t>005404512</t>
  </si>
  <si>
    <t>005689904</t>
  </si>
  <si>
    <t>010799286</t>
  </si>
  <si>
    <t>010801458</t>
  </si>
  <si>
    <t>010801459</t>
  </si>
  <si>
    <t>010801460</t>
  </si>
  <si>
    <t>010810417</t>
  </si>
  <si>
    <t>010810418</t>
  </si>
  <si>
    <t>010810419</t>
  </si>
  <si>
    <t>010818751</t>
  </si>
  <si>
    <t>010820575</t>
  </si>
  <si>
    <t>011671123</t>
  </si>
  <si>
    <t>013871392</t>
  </si>
  <si>
    <t>014125683</t>
  </si>
  <si>
    <t>014126335</t>
  </si>
  <si>
    <t>015088818</t>
  </si>
  <si>
    <t>015298489</t>
  </si>
  <si>
    <t>015868307</t>
  </si>
  <si>
    <t>012922817</t>
  </si>
  <si>
    <t>012925055</t>
  </si>
  <si>
    <t>014983184</t>
  </si>
  <si>
    <t>015298804</t>
  </si>
  <si>
    <t>005950762</t>
  </si>
  <si>
    <t>008905879</t>
  </si>
  <si>
    <t>014953633</t>
  </si>
  <si>
    <t>010570136</t>
  </si>
  <si>
    <t>010574210</t>
  </si>
  <si>
    <t>002425384</t>
  </si>
  <si>
    <t>002630341</t>
  </si>
  <si>
    <t>002630342</t>
  </si>
  <si>
    <t>007827491</t>
  </si>
  <si>
    <t>009650608</t>
  </si>
  <si>
    <t>010465031</t>
  </si>
  <si>
    <t>011377507</t>
  </si>
  <si>
    <t>005961426</t>
  </si>
  <si>
    <t>012963592</t>
  </si>
  <si>
    <t>013242776</t>
  </si>
  <si>
    <t>002391877</t>
  </si>
  <si>
    <t>009018105</t>
  </si>
  <si>
    <t>010459198</t>
  </si>
  <si>
    <t>009857846</t>
  </si>
  <si>
    <t>016162203</t>
  </si>
  <si>
    <t>016036874</t>
  </si>
  <si>
    <t>002941279</t>
  </si>
  <si>
    <t>010092593</t>
  </si>
  <si>
    <t>010744229</t>
  </si>
  <si>
    <t>011785559</t>
  </si>
  <si>
    <t>011960136</t>
  </si>
  <si>
    <t>010453506</t>
  </si>
  <si>
    <t>001376345</t>
  </si>
  <si>
    <t>013767247</t>
  </si>
  <si>
    <t>015851975</t>
  </si>
  <si>
    <t>015851976</t>
  </si>
  <si>
    <t>006561092</t>
  </si>
  <si>
    <t>006561094</t>
  </si>
  <si>
    <t>001715121</t>
  </si>
  <si>
    <t>005538795</t>
  </si>
  <si>
    <t>010242638</t>
  </si>
  <si>
    <t>008337010</t>
  </si>
  <si>
    <t>008261662</t>
  </si>
  <si>
    <t>014990608</t>
  </si>
  <si>
    <t>014990614</t>
  </si>
  <si>
    <t>015298805</t>
  </si>
  <si>
    <t>015298807</t>
  </si>
  <si>
    <t>010290370</t>
  </si>
  <si>
    <t>010445523</t>
  </si>
  <si>
    <t>016162202</t>
  </si>
  <si>
    <t>001286837</t>
  </si>
  <si>
    <t>001390480</t>
  </si>
  <si>
    <t>001391063</t>
  </si>
  <si>
    <t>016062663</t>
  </si>
  <si>
    <t>016062670</t>
  </si>
  <si>
    <t>001390652</t>
  </si>
  <si>
    <t>001390673</t>
  </si>
  <si>
    <t>001390689</t>
  </si>
  <si>
    <t>001390690</t>
  </si>
  <si>
    <t>001390691</t>
  </si>
  <si>
    <t>001390706</t>
  </si>
  <si>
    <t>001390722</t>
  </si>
  <si>
    <t>001390749</t>
  </si>
  <si>
    <t>001450038</t>
  </si>
  <si>
    <t>001839481</t>
  </si>
  <si>
    <t>002920123</t>
  </si>
  <si>
    <t>004179318</t>
  </si>
  <si>
    <t>012195749</t>
  </si>
  <si>
    <t>012909543</t>
  </si>
  <si>
    <t>013072951</t>
  </si>
  <si>
    <t>013816529</t>
  </si>
  <si>
    <t>015041463</t>
  </si>
  <si>
    <t>001026370</t>
  </si>
  <si>
    <t>007536574</t>
  </si>
  <si>
    <t>011075694</t>
  </si>
  <si>
    <t>011855512</t>
  </si>
  <si>
    <t>002867507</t>
  </si>
  <si>
    <t>010552265</t>
  </si>
  <si>
    <t>012116316</t>
  </si>
  <si>
    <t>013940208</t>
  </si>
  <si>
    <t>014213905</t>
  </si>
  <si>
    <t>014340618</t>
  </si>
  <si>
    <t>014642282</t>
  </si>
  <si>
    <t>014643675</t>
  </si>
  <si>
    <t>014644242</t>
  </si>
  <si>
    <t>015049044</t>
  </si>
  <si>
    <t>015049045</t>
  </si>
  <si>
    <t>015049047</t>
  </si>
  <si>
    <t>015049050</t>
  </si>
  <si>
    <t>015331740</t>
  </si>
  <si>
    <t>015374981</t>
  </si>
  <si>
    <t>015374982</t>
  </si>
  <si>
    <t>015374984</t>
  </si>
  <si>
    <t>015374985</t>
  </si>
  <si>
    <t>015374986</t>
  </si>
  <si>
    <t>015375677</t>
  </si>
  <si>
    <t>015375678</t>
  </si>
  <si>
    <t>015375679</t>
  </si>
  <si>
    <t>015375680</t>
  </si>
  <si>
    <t>015375681</t>
  </si>
  <si>
    <t>015593540</t>
  </si>
  <si>
    <t>015593545</t>
  </si>
  <si>
    <t>015593546</t>
  </si>
  <si>
    <t>015593549</t>
  </si>
  <si>
    <t>015650623</t>
  </si>
  <si>
    <t>015680006</t>
  </si>
  <si>
    <t>015680008</t>
  </si>
  <si>
    <t>015680011</t>
  </si>
  <si>
    <t>015680012</t>
  </si>
  <si>
    <t>015680013</t>
  </si>
  <si>
    <t>015916925</t>
  </si>
  <si>
    <t>015916926</t>
  </si>
  <si>
    <t>015916928</t>
  </si>
  <si>
    <t>015916929</t>
  </si>
  <si>
    <t>015916930</t>
  </si>
  <si>
    <t>015916932</t>
  </si>
  <si>
    <t>015916934</t>
  </si>
  <si>
    <t>015976005</t>
  </si>
  <si>
    <t>015976013</t>
  </si>
  <si>
    <t>016193413</t>
  </si>
  <si>
    <t>016193415</t>
  </si>
  <si>
    <t>000810798</t>
  </si>
  <si>
    <t>000823054</t>
  </si>
  <si>
    <t>001184956</t>
  </si>
  <si>
    <t>005213057</t>
  </si>
  <si>
    <t>010625854</t>
  </si>
  <si>
    <t>010679999</t>
  </si>
  <si>
    <t>011364718</t>
  </si>
  <si>
    <t>011412321</t>
  </si>
  <si>
    <t>012238421</t>
  </si>
  <si>
    <t>013101259</t>
  </si>
  <si>
    <t>013105130</t>
  </si>
  <si>
    <t>013211678</t>
  </si>
  <si>
    <t>013692147</t>
  </si>
  <si>
    <t>013692148</t>
  </si>
  <si>
    <t>013692149</t>
  </si>
  <si>
    <t>013693557</t>
  </si>
  <si>
    <t>014161951</t>
  </si>
  <si>
    <t>014634648</t>
  </si>
  <si>
    <t>014634649</t>
  </si>
  <si>
    <t>014983190</t>
  </si>
  <si>
    <t>014983191</t>
  </si>
  <si>
    <t>015034476</t>
  </si>
  <si>
    <t>015034479</t>
  </si>
  <si>
    <t>015034482</t>
  </si>
  <si>
    <t>015034488</t>
  </si>
  <si>
    <t>015921365</t>
  </si>
  <si>
    <t>016023355</t>
  </si>
  <si>
    <t>016092831</t>
  </si>
  <si>
    <t>011699010</t>
  </si>
  <si>
    <t>001961068</t>
  </si>
  <si>
    <t>014582059</t>
  </si>
  <si>
    <t>014582060</t>
  </si>
  <si>
    <t>015232324</t>
  </si>
  <si>
    <t>015232578</t>
  </si>
  <si>
    <t>015958872</t>
  </si>
  <si>
    <t>015958873</t>
  </si>
  <si>
    <t>015958875</t>
  </si>
  <si>
    <t>015958876</t>
  </si>
  <si>
    <t>015958877</t>
  </si>
  <si>
    <t>015958879</t>
  </si>
  <si>
    <t>015958880</t>
  </si>
  <si>
    <t>015958881</t>
  </si>
  <si>
    <t>015958884</t>
  </si>
  <si>
    <t>015958885</t>
  </si>
  <si>
    <t>015958886</t>
  </si>
  <si>
    <t>015958887</t>
  </si>
  <si>
    <t>015958888</t>
  </si>
  <si>
    <t>015958889</t>
  </si>
  <si>
    <t>015958890</t>
  </si>
  <si>
    <t>013105131</t>
  </si>
  <si>
    <t>011093369</t>
  </si>
  <si>
    <t>010290112</t>
  </si>
  <si>
    <t>010290116</t>
  </si>
  <si>
    <t>010290113</t>
  </si>
  <si>
    <t>001776154</t>
  </si>
  <si>
    <t>014556695</t>
  </si>
  <si>
    <t>010438391</t>
  </si>
  <si>
    <t>010438384</t>
  </si>
  <si>
    <t>007822989</t>
  </si>
  <si>
    <t>011178699</t>
  </si>
  <si>
    <t>010438396</t>
  </si>
  <si>
    <t>010438395</t>
  </si>
  <si>
    <t>010438392</t>
  </si>
  <si>
    <t>010438394</t>
  </si>
  <si>
    <t>010438388</t>
  </si>
  <si>
    <t>010438387</t>
  </si>
  <si>
    <t>010438386</t>
  </si>
  <si>
    <t>010438382</t>
  </si>
  <si>
    <t>010439529</t>
  </si>
  <si>
    <t>015274664</t>
  </si>
  <si>
    <t>010438383</t>
  </si>
  <si>
    <t>010438393</t>
  </si>
  <si>
    <t>010438397</t>
  </si>
  <si>
    <t>010438398</t>
  </si>
  <si>
    <t>010438381</t>
  </si>
  <si>
    <t>010438385</t>
  </si>
  <si>
    <t>010438389</t>
  </si>
  <si>
    <t>010290111</t>
  </si>
  <si>
    <t>010290109</t>
  </si>
  <si>
    <t>010438390</t>
  </si>
  <si>
    <t>015274666</t>
  </si>
  <si>
    <t>010438380</t>
  </si>
  <si>
    <t>015274655</t>
  </si>
  <si>
    <t>015274665</t>
  </si>
  <si>
    <t>013375269</t>
  </si>
  <si>
    <t>009350422</t>
  </si>
  <si>
    <t>015274653</t>
  </si>
  <si>
    <t>014521690</t>
  </si>
  <si>
    <t>007396733</t>
  </si>
  <si>
    <t>009469689</t>
  </si>
  <si>
    <t>002526250</t>
  </si>
  <si>
    <t>008256692</t>
  </si>
  <si>
    <t>002619751</t>
  </si>
  <si>
    <t>CnTy</t>
  </si>
  <si>
    <t>Matl Group</t>
  </si>
  <si>
    <t>Material</t>
  </si>
  <si>
    <t>Material Description</t>
  </si>
  <si>
    <t>FY16 SUP</t>
  </si>
  <si>
    <t>FY17 SUP</t>
  </si>
  <si>
    <t>Unit</t>
  </si>
  <si>
    <t>Profit Ctr</t>
  </si>
  <si>
    <t>PR00</t>
  </si>
  <si>
    <t>6260</t>
  </si>
  <si>
    <t>LIGHT,CHEMILUMINESC</t>
  </si>
  <si>
    <t>BX</t>
  </si>
  <si>
    <t>1011346</t>
  </si>
  <si>
    <t>1011347</t>
  </si>
  <si>
    <t>2920</t>
  </si>
  <si>
    <t>SPARK PLUG</t>
  </si>
  <si>
    <t>EA</t>
  </si>
  <si>
    <t>3012307</t>
  </si>
  <si>
    <t>6650</t>
  </si>
  <si>
    <t>MAGNIFIER</t>
  </si>
  <si>
    <t>3012326</t>
  </si>
  <si>
    <t>6135</t>
  </si>
  <si>
    <t>BATTERY,NONRECHARGE</t>
  </si>
  <si>
    <t>PG</t>
  </si>
  <si>
    <t>6515</t>
  </si>
  <si>
    <t>PLUG,EAR</t>
  </si>
  <si>
    <t>5021321</t>
  </si>
  <si>
    <t>6545</t>
  </si>
  <si>
    <t>FIRST AID KIT,UTILITY</t>
  </si>
  <si>
    <t>6510</t>
  </si>
  <si>
    <t>SWABS,STING KILL</t>
  </si>
  <si>
    <t>PROTECTION KIT,BIOL</t>
  </si>
  <si>
    <t>KT</t>
  </si>
  <si>
    <t>8970</t>
  </si>
  <si>
    <t>MEAL, READY-TO-EAT, IND,</t>
  </si>
  <si>
    <t>5022317</t>
  </si>
  <si>
    <t>7310</t>
  </si>
  <si>
    <t>KIT,WATER CONTAINER</t>
  </si>
  <si>
    <t>5022323</t>
  </si>
  <si>
    <t>7360</t>
  </si>
  <si>
    <t>DINNERWARE KIT</t>
  </si>
  <si>
    <t>WASH KIT ASSEMBLY</t>
  </si>
  <si>
    <t>7210</t>
  </si>
  <si>
    <t>TOWEL,BATH,DISPOSAB</t>
  </si>
  <si>
    <t>8540</t>
  </si>
  <si>
    <t>TOWEL,PAPER</t>
  </si>
  <si>
    <t>CONTAINER KIT,FOOD</t>
  </si>
  <si>
    <t>CONTAINER,HOT OR CO</t>
  </si>
  <si>
    <t>8520</t>
  </si>
  <si>
    <t>TOWELETTE,SKIN CLEA</t>
  </si>
  <si>
    <t>8115</t>
  </si>
  <si>
    <t>CONTAINER,PLASTIC,M</t>
  </si>
  <si>
    <t>5022324</t>
  </si>
  <si>
    <t>8465</t>
  </si>
  <si>
    <t>8415</t>
  </si>
  <si>
    <t>CHAPS,PROTECTIVE</t>
  </si>
  <si>
    <t>PR</t>
  </si>
  <si>
    <t>5023317</t>
  </si>
  <si>
    <t>CHAPS, PROTECTIVE</t>
  </si>
  <si>
    <t>GLOVES,FLYERS'</t>
  </si>
  <si>
    <t>GLOVES,LEATHER</t>
  </si>
  <si>
    <t>GLOVE INSERTS,COLD</t>
  </si>
  <si>
    <t>GLOVES,PIGSKIN</t>
  </si>
  <si>
    <t>SHIRT,FIREMAN'S</t>
  </si>
  <si>
    <t>5023318</t>
  </si>
  <si>
    <t>COVERALLS,FLYERS'</t>
  </si>
  <si>
    <t>PANTS,FLAME RESISTA</t>
  </si>
  <si>
    <t>SHROUD,FACE AND NEC</t>
  </si>
  <si>
    <t>5023321</t>
  </si>
  <si>
    <t>CANTEEN,WATER</t>
  </si>
  <si>
    <t>5023322</t>
  </si>
  <si>
    <t>COVER,WATER CANTEEN</t>
  </si>
  <si>
    <t>PAIL,PLASTIC COLLAP</t>
  </si>
  <si>
    <t>FIELD PACK</t>
  </si>
  <si>
    <t>CASE,CARRYING</t>
  </si>
  <si>
    <t>BAG,FLYER'S HELMET</t>
  </si>
  <si>
    <t>SHEATH,PULASKI TOOL</t>
  </si>
  <si>
    <t>MAT,SLEEPING</t>
  </si>
  <si>
    <t>SHEATH,MCCLEOD TOOL</t>
  </si>
  <si>
    <t>SHEATH,SHOVEL HAND</t>
  </si>
  <si>
    <t>PACK,PERSONAL GEAR</t>
  </si>
  <si>
    <t>BAG,WATER CARRYING</t>
  </si>
  <si>
    <t>LINER,BAG,WATER</t>
  </si>
  <si>
    <t>BAG,BACKPACK,NYLON</t>
  </si>
  <si>
    <t>LINER,BACKPACK PUMP</t>
  </si>
  <si>
    <t>LINER,WATERBAG</t>
  </si>
  <si>
    <t>WATERBAG,SUPPRESSIO</t>
  </si>
  <si>
    <t>WATERBAG,DRINKING</t>
  </si>
  <si>
    <t>HARNESS,WATERBAG</t>
  </si>
  <si>
    <t>CHEST HARNESS,FIRE</t>
  </si>
  <si>
    <t>TENT,BAG,PERSONAL G</t>
  </si>
  <si>
    <t>CASE,CARRYING,FIRE</t>
  </si>
  <si>
    <t>LINER,CARRYING CASE</t>
  </si>
  <si>
    <t>BAG,FUEL BOTTLE</t>
  </si>
  <si>
    <t>CASE,CANTEEN</t>
  </si>
  <si>
    <t>CASE,CARRYING,PACK</t>
  </si>
  <si>
    <t>PACK,FIRELINE,COMPL</t>
  </si>
  <si>
    <t>PACK,FIRELINE</t>
  </si>
  <si>
    <t>SLEEPING BAG</t>
  </si>
  <si>
    <t>5023323</t>
  </si>
  <si>
    <t>8340</t>
  </si>
  <si>
    <t>FLY,TENT</t>
  </si>
  <si>
    <t>PIN,TENT</t>
  </si>
  <si>
    <t>POLE,TENT</t>
  </si>
  <si>
    <t>SLEEPING BAG,COLD W</t>
  </si>
  <si>
    <t>7240</t>
  </si>
  <si>
    <t>SPOUT,CAN,FLEXIBLE</t>
  </si>
  <si>
    <t>5024306</t>
  </si>
  <si>
    <t>CAN,MILITARY</t>
  </si>
  <si>
    <t>6350</t>
  </si>
  <si>
    <t>MIRROR,EMERGENCY SI</t>
  </si>
  <si>
    <t>5024310</t>
  </si>
  <si>
    <t>7105</t>
  </si>
  <si>
    <t>COT,FOLDING</t>
  </si>
  <si>
    <t>5024318</t>
  </si>
  <si>
    <t>4930</t>
  </si>
  <si>
    <t>DISPENSING PUMP,HAN</t>
  </si>
  <si>
    <t>5024319</t>
  </si>
  <si>
    <t>4210</t>
  </si>
  <si>
    <t>NOZZLE,FIRE EQUIPME</t>
  </si>
  <si>
    <t>5024322</t>
  </si>
  <si>
    <t>WYE CONNECTION,FIRE</t>
  </si>
  <si>
    <t>4820</t>
  </si>
  <si>
    <t>VALVE,FOOT</t>
  </si>
  <si>
    <t>BOX,SHIPPING</t>
  </si>
  <si>
    <t>BD</t>
  </si>
  <si>
    <t>6605</t>
  </si>
  <si>
    <t>COMPASS,MAGNETIC,UN</t>
  </si>
  <si>
    <t>TIP,NOZZLE,FIRE HOS</t>
  </si>
  <si>
    <t>9905</t>
  </si>
  <si>
    <t>RIBBON,FLAGGING,SUR</t>
  </si>
  <si>
    <t>RAKE,FOREST FIRE</t>
  </si>
  <si>
    <t>5110</t>
  </si>
  <si>
    <t>FILE,HAND</t>
  </si>
  <si>
    <t>DZ</t>
  </si>
  <si>
    <t>HANDLE,FILE</t>
  </si>
  <si>
    <t>4320</t>
  </si>
  <si>
    <t>PUMP,BACK PACK</t>
  </si>
  <si>
    <t>5120</t>
  </si>
  <si>
    <t>MATTOCK</t>
  </si>
  <si>
    <t>FUSEE,BACKFIRING</t>
  </si>
  <si>
    <t>REDUCER,HOSE,FIRE F</t>
  </si>
  <si>
    <t>GASOLINE LINE,FIRE</t>
  </si>
  <si>
    <t>LG</t>
  </si>
  <si>
    <t>PUMP,RECIPROCATING</t>
  </si>
  <si>
    <t>4730</t>
  </si>
  <si>
    <t>NOZZLE,GARDEN HOSE</t>
  </si>
  <si>
    <t>HOSE ASSEMBLY,NONME</t>
  </si>
  <si>
    <t>WRENCH,SPANNER</t>
  </si>
  <si>
    <t>CLAMP,FIRE HOSE,SHU</t>
  </si>
  <si>
    <t>1670</t>
  </si>
  <si>
    <t>MESSAGE DROPPER,PLA</t>
  </si>
  <si>
    <t>6685</t>
  </si>
  <si>
    <t>PSYCHROMETER</t>
  </si>
  <si>
    <t>6680</t>
  </si>
  <si>
    <t>METER,AIR VELOCITY</t>
  </si>
  <si>
    <t>PUMP UNIT,CENTRIFUG</t>
  </si>
  <si>
    <t>SHOVEL,HAND</t>
  </si>
  <si>
    <t>6660</t>
  </si>
  <si>
    <t>BELT,WEATHER KIT</t>
  </si>
  <si>
    <t>LINE,LEAD</t>
  </si>
  <si>
    <t>SWIVEL,CARGO</t>
  </si>
  <si>
    <t>NET,CARGO,AERIAL DE</t>
  </si>
  <si>
    <t>CAN,GASOLINE,PORTAB</t>
  </si>
  <si>
    <t>5510</t>
  </si>
  <si>
    <t>WEDGE,PLASTIC FELLI</t>
  </si>
  <si>
    <t>FILE GUIDE,CLAMP CH</t>
  </si>
  <si>
    <t>HELMET,FIREMAN'S</t>
  </si>
  <si>
    <t>COUPLING HALF,QUICK</t>
  </si>
  <si>
    <t>COUPLING,HOSE,FIRE</t>
  </si>
  <si>
    <t>TEE,PIPE TO HOSE,FI</t>
  </si>
  <si>
    <t>INCREASER,HOSE,FIRE</t>
  </si>
  <si>
    <t>CAP,HOSE</t>
  </si>
  <si>
    <t>HANDLE,PULASKI TOOL</t>
  </si>
  <si>
    <t>SHUT-OFF,VALVE BALL</t>
  </si>
  <si>
    <t>NOZZLE,FIRE EQUIPMENT</t>
  </si>
  <si>
    <t>COMBINATION TOOL,FI</t>
  </si>
  <si>
    <t>4240</t>
  </si>
  <si>
    <t>SPECTACLES,INDUSTRI</t>
  </si>
  <si>
    <t>HANDLE,REPLACEMENT,</t>
  </si>
  <si>
    <t>MOP-UP KIT,LATERAL</t>
  </si>
  <si>
    <t>5210</t>
  </si>
  <si>
    <t>GAGE,SHARPENING</t>
  </si>
  <si>
    <t>BOTTLE,FUEL</t>
  </si>
  <si>
    <t>BOX,REPACK,SLEEPING</t>
  </si>
  <si>
    <t>TIP,APPLICATOR</t>
  </si>
  <si>
    <t>VALVE,SHUT-OFF,GARD</t>
  </si>
  <si>
    <t>APPLICATOR,WATER</t>
  </si>
  <si>
    <t>WYE,GARDEN HOSE</t>
  </si>
  <si>
    <t>SHELTER,FIRE,M-2002</t>
  </si>
  <si>
    <t>6930</t>
  </si>
  <si>
    <t>SHELTER,FIRE,PRACTI</t>
  </si>
  <si>
    <t>CASE,CARRYING,PRACT</t>
  </si>
  <si>
    <t>BAG,POLYVINYL,PRACT</t>
  </si>
  <si>
    <t>GOGGLES,INDUSTRIAL</t>
  </si>
  <si>
    <t>BAND,RETAINING FIRE</t>
  </si>
  <si>
    <t>SHELTER,FIRE,M2002</t>
  </si>
  <si>
    <t>TORCH,DRIP</t>
  </si>
  <si>
    <t>4235</t>
  </si>
  <si>
    <t>SPILL CONTAINMENT B</t>
  </si>
  <si>
    <t>SHEATH,FIRE RAKE,PL</t>
  </si>
  <si>
    <t>SIGN</t>
  </si>
  <si>
    <t>HOLDER,SIGN</t>
  </si>
  <si>
    <t>6230</t>
  </si>
  <si>
    <t>HEADLAMP,FIREFIGHTE</t>
  </si>
  <si>
    <t>SAFETY CAN</t>
  </si>
  <si>
    <t>5330</t>
  </si>
  <si>
    <t>GASKET</t>
  </si>
  <si>
    <t>5025348</t>
  </si>
  <si>
    <t>GASKET,FIRE HOSE</t>
  </si>
  <si>
    <t>5340</t>
  </si>
  <si>
    <t>SEAL,ANTIPILFERAGE</t>
  </si>
  <si>
    <t>HD</t>
  </si>
  <si>
    <t>5025359</t>
  </si>
  <si>
    <t>10113C2</t>
  </si>
  <si>
    <t>Price Change Between FY16 and FY17</t>
  </si>
  <si>
    <t>(Concatenated)</t>
  </si>
  <si>
    <t>NFES</t>
  </si>
  <si>
    <t>000284                                  </t>
  </si>
  <si>
    <t>000528                                  </t>
  </si>
  <si>
    <t>000526                                  </t>
  </si>
  <si>
    <t>000531                                  </t>
  </si>
  <si>
    <t>000138                                  </t>
  </si>
  <si>
    <t>000259                                  </t>
  </si>
  <si>
    <t>000737                                  </t>
  </si>
  <si>
    <t>000137                                  </t>
  </si>
  <si>
    <t>000296                                  </t>
  </si>
  <si>
    <t>000638                                  </t>
  </si>
  <si>
    <t>000637                                  </t>
  </si>
  <si>
    <t>000635                                  </t>
  </si>
  <si>
    <t>000636                                  </t>
  </si>
  <si>
    <t>000418                                  </t>
  </si>
  <si>
    <t>001807                                  </t>
  </si>
  <si>
    <t>000113                                  </t>
  </si>
  <si>
    <t>001220                                  </t>
  </si>
  <si>
    <t>000024                                  </t>
  </si>
  <si>
    <t>000046                                  </t>
  </si>
  <si>
    <t>001808                                  </t>
  </si>
  <si>
    <t>000115                                  </t>
  </si>
  <si>
    <t>000010                                  </t>
  </si>
  <si>
    <t>000231                                  </t>
  </si>
  <si>
    <t>000007                                  </t>
  </si>
  <si>
    <t>000006                                  </t>
  </si>
  <si>
    <t>000856                                  </t>
  </si>
  <si>
    <t>000733                                  </t>
  </si>
  <si>
    <t>000710                                  </t>
  </si>
  <si>
    <t>000916                                  </t>
  </si>
  <si>
    <t>002240                                  </t>
  </si>
  <si>
    <t>000731                                  </t>
  </si>
  <si>
    <t>002235                                  </t>
  </si>
  <si>
    <t>000416                                  </t>
  </si>
  <si>
    <t>000230                                  </t>
  </si>
  <si>
    <t>001809                                  </t>
  </si>
  <si>
    <t>002229                                  </t>
  </si>
  <si>
    <t>000857                                  </t>
  </si>
  <si>
    <t>002210                                  </t>
  </si>
  <si>
    <t>000732                                  </t>
  </si>
  <si>
    <t>001239                                  </t>
  </si>
  <si>
    <t>001201                                  </t>
  </si>
  <si>
    <t>001207                                  </t>
  </si>
  <si>
    <t>001081                                  </t>
  </si>
  <si>
    <t>001238                                  </t>
  </si>
  <si>
    <t>001016                                  </t>
  </si>
  <si>
    <t>001082                                  </t>
  </si>
  <si>
    <t>000772                                  </t>
  </si>
  <si>
    <t>000659                                  </t>
  </si>
  <si>
    <t>000735                                  </t>
  </si>
  <si>
    <t>000835                                  </t>
  </si>
  <si>
    <t>000720                                  </t>
  </si>
  <si>
    <t>000904                                  </t>
  </si>
  <si>
    <t>002230                                  </t>
  </si>
  <si>
    <t>000417                                  </t>
  </si>
  <si>
    <t>000933                                  </t>
  </si>
  <si>
    <t>000932                                  </t>
  </si>
  <si>
    <t>000727                                  </t>
  </si>
  <si>
    <t>000241                                  </t>
  </si>
  <si>
    <t>000693                                  </t>
  </si>
  <si>
    <t>000475                                  </t>
  </si>
  <si>
    <t>000474                                  </t>
  </si>
  <si>
    <t>000476                                  </t>
  </si>
  <si>
    <t>000926                                  </t>
  </si>
  <si>
    <t>000925                                  </t>
  </si>
  <si>
    <t>000318                                  </t>
  </si>
  <si>
    <t>000975                                  </t>
  </si>
  <si>
    <t>000973                                  </t>
  </si>
  <si>
    <t>001149                                  </t>
  </si>
  <si>
    <t>000151                                  </t>
  </si>
  <si>
    <t>000601                                  </t>
  </si>
  <si>
    <t>000148                                  </t>
  </si>
  <si>
    <t>000136                                  </t>
  </si>
  <si>
    <t>000428                                  </t>
  </si>
  <si>
    <t>000429                                  </t>
  </si>
  <si>
    <t>000212                                  </t>
  </si>
  <si>
    <t>000149                                  </t>
  </si>
  <si>
    <t>000351                                  </t>
  </si>
  <si>
    <t>000060                                  </t>
  </si>
  <si>
    <t>001059                                  </t>
  </si>
  <si>
    <t>000063                                  </t>
  </si>
  <si>
    <t>000358                                  </t>
  </si>
  <si>
    <t>002105                                  </t>
  </si>
  <si>
    <t>000345                                  </t>
  </si>
  <si>
    <t>000343                                  </t>
  </si>
  <si>
    <t>001857                                  </t>
  </si>
  <si>
    <t>000146                                  </t>
  </si>
  <si>
    <t>000234                                  </t>
  </si>
  <si>
    <t>000235                                  </t>
  </si>
  <si>
    <t>000171                                  </t>
  </si>
  <si>
    <t>001180                                  </t>
  </si>
  <si>
    <t>001168                                  </t>
  </si>
  <si>
    <t>000510                                  </t>
  </si>
  <si>
    <t>000254                                  </t>
  </si>
  <si>
    <t>000742                                  </t>
  </si>
  <si>
    <t>002326                                  </t>
  </si>
  <si>
    <t>000743                                  </t>
  </si>
  <si>
    <t>001938                                  </t>
  </si>
  <si>
    <t>002725                                  </t>
  </si>
  <si>
    <t>001258                                  </t>
  </si>
  <si>
    <t>000030                                  </t>
  </si>
  <si>
    <t>000834                                  </t>
  </si>
  <si>
    <t>003009                                  </t>
  </si>
  <si>
    <t>003007                                  </t>
  </si>
  <si>
    <t>003012                                  </t>
  </si>
  <si>
    <t>001138                                  </t>
  </si>
  <si>
    <t>001243                                  </t>
  </si>
  <si>
    <t>001027                                  </t>
  </si>
  <si>
    <t>000640                                  </t>
  </si>
  <si>
    <t>001675                                  </t>
  </si>
  <si>
    <t>001660                                  </t>
  </si>
  <si>
    <t>000067                                  </t>
  </si>
  <si>
    <t>001604                                  </t>
  </si>
  <si>
    <t>001143                                  </t>
  </si>
  <si>
    <t>000047                                  </t>
  </si>
  <si>
    <t>001814                                  </t>
  </si>
  <si>
    <t>000811                                  </t>
  </si>
  <si>
    <t>001050                                  </t>
  </si>
  <si>
    <t>001155                                  </t>
  </si>
  <si>
    <t>001156                                  </t>
  </si>
  <si>
    <t>002678                                  </t>
  </si>
  <si>
    <t>002679                                  </t>
  </si>
  <si>
    <t>002680                                  </t>
  </si>
  <si>
    <t>002681                                  </t>
  </si>
  <si>
    <t>002798                                  </t>
  </si>
  <si>
    <t>002799                                  </t>
  </si>
  <si>
    <t>000053                                  </t>
  </si>
  <si>
    <t>001038                                  </t>
  </si>
  <si>
    <t>000210                                  </t>
  </si>
  <si>
    <t>000218                                  </t>
  </si>
  <si>
    <t>001175                                  </t>
  </si>
  <si>
    <t>001535                                  </t>
  </si>
  <si>
    <t>000048                                  </t>
  </si>
  <si>
    <t>000135                                  </t>
  </si>
  <si>
    <t>000126                                  </t>
  </si>
  <si>
    <t>000073                                  </t>
  </si>
  <si>
    <t>000500                                  </t>
  </si>
  <si>
    <t>000338                                  </t>
  </si>
  <si>
    <t>000337                                  </t>
  </si>
  <si>
    <t>000305                                  </t>
  </si>
  <si>
    <t>000644                                  </t>
  </si>
  <si>
    <t>000353                                  </t>
  </si>
  <si>
    <t>002006                                  </t>
  </si>
  <si>
    <t>000643                                  </t>
  </si>
  <si>
    <t>002058                                  </t>
  </si>
  <si>
    <t>002030                                  </t>
  </si>
  <si>
    <t>002007                                  </t>
  </si>
  <si>
    <t>000823                                  </t>
  </si>
  <si>
    <t>001580                                  </t>
  </si>
  <si>
    <t>000513                                  </t>
  </si>
  <si>
    <t>000384                                  </t>
  </si>
  <si>
    <t>000134                                  </t>
  </si>
  <si>
    <t>000645                                  </t>
  </si>
  <si>
    <t>000070                                  </t>
  </si>
  <si>
    <t>001759                                  </t>
  </si>
  <si>
    <t>000083                                  </t>
  </si>
  <si>
    <t>000089                                  </t>
  </si>
  <si>
    <t>001521                                  </t>
  </si>
  <si>
    <t>000577                                  </t>
  </si>
  <si>
    <t>000578                                  </t>
  </si>
  <si>
    <t>000579                                  </t>
  </si>
  <si>
    <t>000580                                  </t>
  </si>
  <si>
    <t>000045                                  </t>
  </si>
  <si>
    <t>001269                                  </t>
  </si>
  <si>
    <t>000078                                  </t>
  </si>
  <si>
    <t>001219                                  </t>
  </si>
  <si>
    <t>001223                                  </t>
  </si>
  <si>
    <t>001224                                  </t>
  </si>
  <si>
    <t>001225                                  </t>
  </si>
  <si>
    <t>001226                                  </t>
  </si>
  <si>
    <t>000501                                  </t>
  </si>
  <si>
    <t>000507                                  </t>
  </si>
  <si>
    <t>000508                                  </t>
  </si>
  <si>
    <t>000509                                  </t>
  </si>
  <si>
    <t>000572                                  </t>
  </si>
  <si>
    <t>000514                                  </t>
  </si>
  <si>
    <t>000517                                  </t>
  </si>
  <si>
    <t>000518                                  </t>
  </si>
  <si>
    <t>000519                                  </t>
  </si>
  <si>
    <t>000521                                  </t>
  </si>
  <si>
    <t>000525                                  </t>
  </si>
  <si>
    <t>000527                                  </t>
  </si>
  <si>
    <t>000539                                  </t>
  </si>
  <si>
    <t>000545                                  </t>
  </si>
  <si>
    <t>000546                                  </t>
  </si>
  <si>
    <t>000576                                  </t>
  </si>
  <si>
    <t>000547                                  </t>
  </si>
  <si>
    <t>000567                                  </t>
  </si>
  <si>
    <t>000548                                  </t>
  </si>
  <si>
    <t>000574                                  </t>
  </si>
  <si>
    <t>000109                                  </t>
  </si>
  <si>
    <t>000522                                  </t>
  </si>
  <si>
    <t>002079                                  </t>
  </si>
  <si>
    <t>002078                                  </t>
  </si>
  <si>
    <t>000150                                  </t>
  </si>
  <si>
    <t>001293                                  </t>
  </si>
  <si>
    <t>001294                                  </t>
  </si>
  <si>
    <t>001295                                  </t>
  </si>
  <si>
    <t>001296                                  </t>
  </si>
  <si>
    <t>001297                                  </t>
  </si>
  <si>
    <t>000569                                  </t>
  </si>
  <si>
    <t>000570                                  </t>
  </si>
  <si>
    <t>000511                                  </t>
  </si>
  <si>
    <t>000512                                  </t>
  </si>
  <si>
    <t>002800                                  </t>
  </si>
  <si>
    <t>002802                                  </t>
  </si>
  <si>
    <t>002801                                  </t>
  </si>
  <si>
    <t>002806                                  </t>
  </si>
  <si>
    <t>002807                                  </t>
  </si>
  <si>
    <t>002803                                  </t>
  </si>
  <si>
    <t>002804                                  </t>
  </si>
  <si>
    <t>002805                                  </t>
  </si>
  <si>
    <t>002700                                  </t>
  </si>
  <si>
    <t>002702                                  </t>
  </si>
  <si>
    <t>002701                                  </t>
  </si>
  <si>
    <t>002703                                  </t>
  </si>
  <si>
    <t>002705                                  </t>
  </si>
  <si>
    <t>002706                                  </t>
  </si>
  <si>
    <t>002707                                  </t>
  </si>
  <si>
    <t>002704                                  </t>
  </si>
  <si>
    <t>001274                                  </t>
  </si>
  <si>
    <t>001762                                  </t>
  </si>
  <si>
    <t>001763                                  </t>
  </si>
  <si>
    <t>001764                                  </t>
  </si>
  <si>
    <t>001765                                  </t>
  </si>
  <si>
    <t>001766                                  </t>
  </si>
  <si>
    <t>002910                                  </t>
  </si>
  <si>
    <t>002911                                  </t>
  </si>
  <si>
    <t>002842                                  </t>
  </si>
  <si>
    <t>002843                                  </t>
  </si>
  <si>
    <t>002844                                  </t>
  </si>
  <si>
    <t>002846                                  </t>
  </si>
  <si>
    <t>002845                                  </t>
  </si>
  <si>
    <t>002841                                  </t>
  </si>
  <si>
    <t>002847                                  </t>
  </si>
  <si>
    <t>002849                                  </t>
  </si>
  <si>
    <t>002850                                  </t>
  </si>
  <si>
    <t>002851                                  </t>
  </si>
  <si>
    <t>002848                                  </t>
  </si>
  <si>
    <t>002944                                  </t>
  </si>
  <si>
    <t>002959                                  </t>
  </si>
  <si>
    <t>002957                                  </t>
  </si>
  <si>
    <t>002945                                  </t>
  </si>
  <si>
    <t>002946                                  </t>
  </si>
  <si>
    <t>002956                                  </t>
  </si>
  <si>
    <t>002963                                  </t>
  </si>
  <si>
    <t>002947                                  </t>
  </si>
  <si>
    <t>002948                                  </t>
  </si>
  <si>
    <t>002958                                  </t>
  </si>
  <si>
    <t>001641                                  </t>
  </si>
  <si>
    <t>001640                                  </t>
  </si>
  <si>
    <t>001639                                  </t>
  </si>
  <si>
    <t>001642                                  </t>
  </si>
  <si>
    <t>001643                                  </t>
  </si>
  <si>
    <t>002738</t>
  </si>
  <si>
    <t>002954</t>
  </si>
  <si>
    <t>002955</t>
  </si>
  <si>
    <t>002964</t>
  </si>
  <si>
    <t>002966</t>
  </si>
  <si>
    <t>002737</t>
  </si>
  <si>
    <t>002965</t>
  </si>
  <si>
    <t>002967</t>
  </si>
  <si>
    <t>000116</t>
  </si>
  <si>
    <t>000117</t>
  </si>
  <si>
    <t>001062                                  </t>
  </si>
  <si>
    <t>000037                                  </t>
  </si>
  <si>
    <t>000054                                  </t>
  </si>
  <si>
    <t>000141                                  </t>
  </si>
  <si>
    <t>000744                                  </t>
  </si>
  <si>
    <t>001154                                  </t>
  </si>
  <si>
    <t>000038                                  </t>
  </si>
  <si>
    <t>000257                                  </t>
  </si>
  <si>
    <t>001854                                  </t>
  </si>
  <si>
    <t>001853                                  </t>
  </si>
  <si>
    <t>001855                                  </t>
  </si>
  <si>
    <t>000912                                  </t>
  </si>
  <si>
    <t>000911                                  </t>
  </si>
  <si>
    <t>001197                                  </t>
  </si>
  <si>
    <t>000597                                  </t>
  </si>
  <si>
    <t>000436                                  </t>
  </si>
  <si>
    <t>000437                                  </t>
  </si>
  <si>
    <t>000438                                  </t>
  </si>
  <si>
    <t>000435                                  </t>
  </si>
  <si>
    <t>000495                                  </t>
  </si>
  <si>
    <t>000058                                  </t>
  </si>
  <si>
    <t>000294                                  </t>
  </si>
  <si>
    <t>000281                                  </t>
  </si>
  <si>
    <t>000927                                  </t>
  </si>
  <si>
    <t>000928                                  </t>
  </si>
  <si>
    <t>000536                                  </t>
  </si>
  <si>
    <t>000675                                  </t>
  </si>
  <si>
    <t>000677                                  </t>
  </si>
  <si>
    <t>000674                                  </t>
  </si>
  <si>
    <t>000678                                  </t>
  </si>
  <si>
    <t>000128</t>
  </si>
  <si>
    <t>000240                                  </t>
  </si>
  <si>
    <t>001842                                  </t>
  </si>
  <si>
    <t>002396                                  </t>
  </si>
  <si>
    <t>002401                                  </t>
  </si>
  <si>
    <t>002398                                  </t>
  </si>
  <si>
    <t>000267                                  </t>
  </si>
  <si>
    <t>000566                                  </t>
  </si>
  <si>
    <t>001146                                  </t>
  </si>
  <si>
    <t>001142                                  </t>
  </si>
  <si>
    <t>001126                                  </t>
  </si>
  <si>
    <t>001193                                  </t>
  </si>
  <si>
    <t>001147                                  </t>
  </si>
  <si>
    <t>001194                                  </t>
  </si>
  <si>
    <t>001148                                  </t>
  </si>
  <si>
    <t>001192                                  </t>
  </si>
  <si>
    <t>001124                                  </t>
  </si>
  <si>
    <t>001122                                  </t>
  </si>
  <si>
    <t>000983                                  </t>
  </si>
  <si>
    <t>001123                                  </t>
  </si>
  <si>
    <t>001125                                  </t>
  </si>
  <si>
    <t>001121                                  </t>
  </si>
  <si>
    <t>001141                                  </t>
  </si>
  <si>
    <t>000344</t>
  </si>
  <si>
    <t>001023</t>
  </si>
  <si>
    <t>000718</t>
  </si>
  <si>
    <t>000105</t>
  </si>
  <si>
    <t>000606</t>
  </si>
  <si>
    <t>000244</t>
  </si>
  <si>
    <t>000246</t>
  </si>
  <si>
    <t>007287</t>
  </si>
  <si>
    <t>007285</t>
  </si>
  <si>
    <t>007286</t>
  </si>
  <si>
    <t>007291</t>
  </si>
  <si>
    <t>007289</t>
  </si>
  <si>
    <t>007290</t>
  </si>
  <si>
    <t>002293</t>
  </si>
  <si>
    <t>002294</t>
  </si>
  <si>
    <t>002295</t>
  </si>
  <si>
    <t>002296</t>
  </si>
  <si>
    <t>001566</t>
  </si>
  <si>
    <t>000293</t>
  </si>
  <si>
    <t>000206</t>
  </si>
  <si>
    <t>Our UOM</t>
  </si>
  <si>
    <t>Our Price</t>
  </si>
  <si>
    <t>RO</t>
  </si>
  <si>
    <t>On CROP?</t>
  </si>
  <si>
    <t>y</t>
  </si>
  <si>
    <t>n</t>
  </si>
  <si>
    <t>OK</t>
  </si>
  <si>
    <t>Yes</t>
  </si>
  <si>
    <t>FY 18 SUP</t>
  </si>
  <si>
    <t>7.10</t>
  </si>
  <si>
    <t>101.21</t>
  </si>
  <si>
    <t>278.59</t>
  </si>
  <si>
    <t>282.55</t>
  </si>
  <si>
    <t>399.31</t>
  </si>
  <si>
    <t>396.67</t>
  </si>
  <si>
    <t>1.04</t>
  </si>
  <si>
    <t>1.03</t>
  </si>
  <si>
    <t>8.08</t>
  </si>
  <si>
    <t>7.83</t>
  </si>
  <si>
    <t>123.12</t>
  </si>
  <si>
    <t>95.71</t>
  </si>
  <si>
    <t>9.02</t>
  </si>
  <si>
    <t>8.01</t>
  </si>
  <si>
    <t>7.68</t>
  </si>
  <si>
    <t>66.63</t>
  </si>
  <si>
    <t>10.18</t>
  </si>
  <si>
    <t>10.95</t>
  </si>
  <si>
    <t>10.32</t>
  </si>
  <si>
    <t>24.13</t>
  </si>
  <si>
    <t>34.16</t>
  </si>
  <si>
    <t>15.92</t>
  </si>
  <si>
    <t>7.60</t>
  </si>
  <si>
    <t>66.69</t>
  </si>
  <si>
    <t>54.12</t>
  </si>
  <si>
    <t>50.24</t>
  </si>
  <si>
    <t>47.12</t>
  </si>
  <si>
    <t>434.90</t>
  </si>
  <si>
    <t>142.00</t>
  </si>
  <si>
    <t>138.89</t>
  </si>
  <si>
    <t>58.19</t>
  </si>
  <si>
    <t>42.81</t>
  </si>
  <si>
    <t>197.43</t>
  </si>
  <si>
    <t>218.88</t>
  </si>
  <si>
    <t>180.32</t>
  </si>
  <si>
    <t>11.13</t>
  </si>
  <si>
    <t>159.17</t>
  </si>
  <si>
    <t>7.24</t>
  </si>
  <si>
    <t>6.61</t>
  </si>
  <si>
    <t>13.22</t>
  </si>
  <si>
    <t>14.89</t>
  </si>
  <si>
    <t>6.83</t>
  </si>
  <si>
    <t>6.94</t>
  </si>
  <si>
    <t>24.19</t>
  </si>
  <si>
    <t>12.56</t>
  </si>
  <si>
    <t>12.08</t>
  </si>
  <si>
    <t>13.80</t>
  </si>
  <si>
    <t>22.37</t>
  </si>
  <si>
    <t>48.80</t>
  </si>
  <si>
    <t>19.06</t>
  </si>
  <si>
    <t>15.64</t>
  </si>
  <si>
    <t>76.15</t>
  </si>
  <si>
    <t>51.47</t>
  </si>
  <si>
    <t>42.99</t>
  </si>
  <si>
    <t>16.84</t>
  </si>
  <si>
    <t>24.92</t>
  </si>
  <si>
    <t>30.56</t>
  </si>
  <si>
    <t>8.26</t>
  </si>
  <si>
    <t>169.31</t>
  </si>
  <si>
    <t>87.00</t>
  </si>
  <si>
    <t>61.95</t>
  </si>
  <si>
    <t>101.44</t>
  </si>
  <si>
    <t>66.77</t>
  </si>
  <si>
    <t>28.99</t>
  </si>
  <si>
    <t>23.99</t>
  </si>
  <si>
    <t>135.03</t>
  </si>
  <si>
    <t>36.14</t>
  </si>
  <si>
    <t>63.09</t>
  </si>
  <si>
    <t>51.95</t>
  </si>
  <si>
    <t>924.51</t>
  </si>
  <si>
    <t>947.44</t>
  </si>
  <si>
    <t>80.19</t>
  </si>
  <si>
    <t>7.38</t>
  </si>
  <si>
    <t>12.33</t>
  </si>
  <si>
    <t>15.86</t>
  </si>
  <si>
    <t>24.77</t>
  </si>
  <si>
    <t>12.16</t>
  </si>
  <si>
    <t>23.14</t>
  </si>
  <si>
    <t>16.97</t>
  </si>
  <si>
    <t>16.58</t>
  </si>
  <si>
    <t>194.32</t>
  </si>
  <si>
    <t>150.28</t>
  </si>
  <si>
    <t>85.67</t>
  </si>
  <si>
    <t>85.93</t>
  </si>
  <si>
    <t>116.79</t>
  </si>
  <si>
    <t>116.39</t>
  </si>
  <si>
    <t>35.75</t>
  </si>
  <si>
    <t>41.31</t>
  </si>
  <si>
    <t>3.50</t>
  </si>
  <si>
    <t>2.99</t>
  </si>
  <si>
    <t>3.65</t>
  </si>
  <si>
    <t>4.98</t>
  </si>
  <si>
    <t>228.68</t>
  </si>
  <si>
    <t>326.49</t>
  </si>
  <si>
    <t>351.57</t>
  </si>
  <si>
    <t>371.89</t>
  </si>
  <si>
    <t>7.55</t>
  </si>
  <si>
    <t>10.31</t>
  </si>
  <si>
    <t>377.50</t>
  </si>
  <si>
    <t>410.34</t>
  </si>
  <si>
    <t>331.82</t>
  </si>
  <si>
    <t>357.60</t>
  </si>
  <si>
    <t>116.28</t>
  </si>
  <si>
    <t>199.81</t>
  </si>
  <si>
    <t>44.00</t>
  </si>
  <si>
    <t>3,681.77</t>
  </si>
  <si>
    <t>3,236.26</t>
  </si>
  <si>
    <t>2,911.14</t>
  </si>
  <si>
    <t>3,646.08</t>
  </si>
  <si>
    <t>13.21</t>
  </si>
  <si>
    <t>16.05</t>
  </si>
  <si>
    <t>7.58</t>
  </si>
  <si>
    <t>10.11</t>
  </si>
  <si>
    <t>9.25</t>
  </si>
  <si>
    <t>78.13</t>
  </si>
  <si>
    <t>71.06</t>
  </si>
  <si>
    <t>162.27</t>
  </si>
  <si>
    <t>262.09</t>
  </si>
  <si>
    <t>12.65</t>
  </si>
  <si>
    <t>20.08</t>
  </si>
  <si>
    <t>19.99</t>
  </si>
  <si>
    <t>29.56</t>
  </si>
  <si>
    <t>31.29</t>
  </si>
  <si>
    <t>25.42</t>
  </si>
  <si>
    <t>9.69</t>
  </si>
  <si>
    <t>12.76</t>
  </si>
  <si>
    <t>14.28</t>
  </si>
  <si>
    <t>15.65</t>
  </si>
  <si>
    <t>27.83</t>
  </si>
  <si>
    <t>28.09</t>
  </si>
  <si>
    <t>14.20</t>
  </si>
  <si>
    <t>14.42</t>
  </si>
  <si>
    <t>64.21</t>
  </si>
  <si>
    <t>57.97</t>
  </si>
  <si>
    <t>6.98</t>
  </si>
  <si>
    <t>7.07</t>
  </si>
  <si>
    <t>7.93</t>
  </si>
  <si>
    <t>5.49</t>
  </si>
  <si>
    <t>56.07</t>
  </si>
  <si>
    <t>73.50</t>
  </si>
  <si>
    <t>67.73</t>
  </si>
  <si>
    <t>22.57</t>
  </si>
  <si>
    <t>19.80</t>
  </si>
  <si>
    <t>37.02</t>
  </si>
  <si>
    <t>2.67</t>
  </si>
  <si>
    <t>2.81</t>
  </si>
  <si>
    <t>4.08</t>
  </si>
  <si>
    <t>10.83</t>
  </si>
  <si>
    <t>9.36</t>
  </si>
  <si>
    <t>13.35</t>
  </si>
  <si>
    <t>4.48</t>
  </si>
  <si>
    <t>4.71</t>
  </si>
  <si>
    <t>10.19</t>
  </si>
  <si>
    <t>6.13</t>
  </si>
  <si>
    <t>5.92</t>
  </si>
  <si>
    <t>6.34</t>
  </si>
  <si>
    <t>7.27</t>
  </si>
  <si>
    <t>5.58</t>
  </si>
  <si>
    <t>6.31</t>
  </si>
  <si>
    <t>109.12</t>
  </si>
  <si>
    <t>111.05</t>
  </si>
  <si>
    <t>48.69</t>
  </si>
  <si>
    <t>49.18</t>
  </si>
  <si>
    <t>124.66</t>
  </si>
  <si>
    <t>126.62</t>
  </si>
  <si>
    <t>17.10</t>
  </si>
  <si>
    <t>17.04</t>
  </si>
  <si>
    <t>19.66</t>
  </si>
  <si>
    <t>19.63</t>
  </si>
  <si>
    <t>17.16</t>
  </si>
  <si>
    <t>17.19</t>
  </si>
  <si>
    <t>14.37</t>
  </si>
  <si>
    <t>1.12</t>
  </si>
  <si>
    <t>27.23</t>
  </si>
  <si>
    <t>28.46</t>
  </si>
  <si>
    <t>42.95</t>
  </si>
  <si>
    <t>42.30</t>
  </si>
  <si>
    <t>81.39</t>
  </si>
  <si>
    <t>11.91</t>
  </si>
  <si>
    <t>15.16</t>
  </si>
  <si>
    <t>15.38</t>
  </si>
  <si>
    <t>110.33</t>
  </si>
  <si>
    <t>109.31</t>
  </si>
  <si>
    <t>148.39</t>
  </si>
  <si>
    <t>150.55</t>
  </si>
  <si>
    <t>32.57</t>
  </si>
  <si>
    <t>31.73</t>
  </si>
  <si>
    <t>11.66</t>
  </si>
  <si>
    <t>11.77</t>
  </si>
  <si>
    <t>5.09</t>
  </si>
  <si>
    <t>5.05</t>
  </si>
  <si>
    <t>134.02</t>
  </si>
  <si>
    <t>141.45</t>
  </si>
  <si>
    <t>18.38</t>
  </si>
  <si>
    <t>38.99</t>
  </si>
  <si>
    <t>52.88</t>
  </si>
  <si>
    <t>52.55</t>
  </si>
  <si>
    <t>114.88</t>
  </si>
  <si>
    <t>142.19</t>
  </si>
  <si>
    <t>108.40</t>
  </si>
  <si>
    <t>99.34</t>
  </si>
  <si>
    <t>32.28</t>
  </si>
  <si>
    <t>27.34</t>
  </si>
  <si>
    <t>105.26</t>
  </si>
  <si>
    <t>136.02</t>
  </si>
  <si>
    <t>175.83</t>
  </si>
  <si>
    <t>76.73</t>
  </si>
  <si>
    <t>79.32</t>
  </si>
  <si>
    <t>113.47</t>
  </si>
  <si>
    <t>11.75</t>
  </si>
  <si>
    <t>11.07</t>
  </si>
  <si>
    <t>207.78</t>
  </si>
  <si>
    <t>208.88</t>
  </si>
  <si>
    <t>38.58</t>
  </si>
  <si>
    <t>40.49</t>
  </si>
  <si>
    <t>22.54</t>
  </si>
  <si>
    <t>21.35</t>
  </si>
  <si>
    <t>161.31</t>
  </si>
  <si>
    <t>133.09</t>
  </si>
  <si>
    <t>59.54</t>
  </si>
  <si>
    <t>67.28</t>
  </si>
  <si>
    <t>6.12</t>
  </si>
  <si>
    <t>22.28</t>
  </si>
  <si>
    <t>277.98</t>
  </si>
  <si>
    <t>271.20</t>
  </si>
  <si>
    <t>119.52</t>
  </si>
  <si>
    <t>157.11</t>
  </si>
  <si>
    <t>125.42</t>
  </si>
  <si>
    <t>190.25</t>
  </si>
  <si>
    <t>145.42</t>
  </si>
  <si>
    <t>246.92</t>
  </si>
  <si>
    <t>238.77</t>
  </si>
  <si>
    <t>302.04</t>
  </si>
  <si>
    <t>61.04</t>
  </si>
  <si>
    <t>85.57</t>
  </si>
  <si>
    <t>62.64</t>
  </si>
  <si>
    <t>73.64</t>
  </si>
  <si>
    <t>41.22</t>
  </si>
  <si>
    <t>37.40</t>
  </si>
  <si>
    <t>65.19</t>
  </si>
  <si>
    <t>18.37</t>
  </si>
  <si>
    <t>17.56</t>
  </si>
  <si>
    <t>71.37</t>
  </si>
  <si>
    <t>72.05</t>
  </si>
  <si>
    <t>36.16</t>
  </si>
  <si>
    <t>36.50</t>
  </si>
  <si>
    <t>80.09</t>
  </si>
  <si>
    <t>80.84</t>
  </si>
  <si>
    <t>229.33</t>
  </si>
  <si>
    <t>70.65</t>
  </si>
  <si>
    <t>152.53</t>
  </si>
  <si>
    <t>197.67</t>
  </si>
  <si>
    <t>211.40</t>
  </si>
  <si>
    <t>64.28</t>
  </si>
  <si>
    <t>72.66</t>
  </si>
  <si>
    <t>225.53</t>
  </si>
  <si>
    <t>329.41</t>
  </si>
  <si>
    <t>1.63</t>
  </si>
  <si>
    <t>1.92</t>
  </si>
  <si>
    <t>38.20</t>
  </si>
  <si>
    <t>110.42</t>
  </si>
  <si>
    <t>50.93</t>
  </si>
  <si>
    <t>52.29</t>
  </si>
  <si>
    <t>72.97</t>
  </si>
  <si>
    <t>74.69</t>
  </si>
  <si>
    <t>99.57</t>
  </si>
  <si>
    <t>101.36</t>
  </si>
  <si>
    <t>16.91</t>
  </si>
  <si>
    <t>149.81</t>
  </si>
  <si>
    <t>152.06</t>
  </si>
  <si>
    <t>46.57</t>
  </si>
  <si>
    <t>15.46</t>
  </si>
  <si>
    <t>15.60</t>
  </si>
  <si>
    <t>86.14</t>
  </si>
  <si>
    <t>86.45</t>
  </si>
  <si>
    <t>26.12</t>
  </si>
  <si>
    <t>40.93</t>
  </si>
  <si>
    <t>42.12</t>
  </si>
  <si>
    <t>40.78</t>
  </si>
  <si>
    <t>45.93</t>
  </si>
  <si>
    <t>46.02</t>
  </si>
  <si>
    <t>45.03</t>
  </si>
  <si>
    <t>50.61</t>
  </si>
  <si>
    <t>51.56</t>
  </si>
  <si>
    <t>52.38</t>
  </si>
  <si>
    <t>2.08</t>
  </si>
  <si>
    <t>1.85</t>
  </si>
  <si>
    <t>133.92</t>
  </si>
  <si>
    <t>134.35</t>
  </si>
  <si>
    <t>22.45</t>
  </si>
  <si>
    <t>21.83</t>
  </si>
  <si>
    <t>41.43</t>
  </si>
  <si>
    <t>39.28</t>
  </si>
  <si>
    <t>33.98</t>
  </si>
  <si>
    <t>0.73</t>
  </si>
  <si>
    <t>0.77</t>
  </si>
  <si>
    <t>3.19</t>
  </si>
  <si>
    <t>49.06</t>
  </si>
  <si>
    <t>17.53</t>
  </si>
  <si>
    <t>10.36</t>
  </si>
  <si>
    <t>4.19</t>
  </si>
  <si>
    <t>9.54</t>
  </si>
  <si>
    <t>2.54</t>
  </si>
  <si>
    <t>3.59</t>
  </si>
  <si>
    <t>57.20</t>
  </si>
  <si>
    <t>81.48</t>
  </si>
  <si>
    <t>4.03</t>
  </si>
  <si>
    <t>66.35</t>
  </si>
  <si>
    <t>6.81</t>
  </si>
  <si>
    <t>86.05</t>
  </si>
  <si>
    <t>230.55</t>
  </si>
  <si>
    <t>34.92</t>
  </si>
  <si>
    <t>388.47</t>
  </si>
  <si>
    <t>13.65</t>
  </si>
  <si>
    <t>85.47</t>
  </si>
  <si>
    <t>19.79</t>
  </si>
  <si>
    <t>34.24</t>
  </si>
  <si>
    <t>15.24</t>
  </si>
  <si>
    <t>5.66</t>
  </si>
  <si>
    <t>16.41</t>
  </si>
  <si>
    <t>6.53</t>
  </si>
  <si>
    <t>14.98</t>
  </si>
  <si>
    <t>148.92</t>
  </si>
  <si>
    <t>167.94</t>
  </si>
  <si>
    <t>102.66</t>
  </si>
  <si>
    <t>7.05</t>
  </si>
  <si>
    <t>109.59</t>
  </si>
  <si>
    <t>79.67</t>
  </si>
  <si>
    <t>29.09</t>
  </si>
  <si>
    <t>25.67</t>
  </si>
  <si>
    <t>108.87</t>
  </si>
  <si>
    <t>119.03</t>
  </si>
  <si>
    <t>14.11</t>
  </si>
  <si>
    <t>13.13</t>
  </si>
  <si>
    <t>21.34</t>
  </si>
  <si>
    <t>19.39</t>
  </si>
  <si>
    <t>20.07</t>
  </si>
  <si>
    <t>105.23</t>
  </si>
  <si>
    <t>77.11</t>
  </si>
  <si>
    <t>76.56</t>
  </si>
  <si>
    <t>86.76</t>
  </si>
  <si>
    <t>19.50</t>
  </si>
  <si>
    <t>19.13</t>
  </si>
  <si>
    <t>334.45</t>
  </si>
  <si>
    <t>22.22</t>
  </si>
  <si>
    <t>19.49</t>
  </si>
  <si>
    <t>143.08</t>
  </si>
  <si>
    <t>101.79</t>
  </si>
  <si>
    <t>89.06</t>
  </si>
  <si>
    <t>102.61</t>
  </si>
  <si>
    <t>22.67</t>
  </si>
  <si>
    <t>84.04</t>
  </si>
  <si>
    <t>87.90</t>
  </si>
  <si>
    <t>99.41</t>
  </si>
  <si>
    <t>84.91</t>
  </si>
  <si>
    <t>73.68</t>
  </si>
  <si>
    <t>76.91</t>
  </si>
  <si>
    <t>008264798</t>
  </si>
  <si>
    <t>pg</t>
  </si>
  <si>
    <t>TBD</t>
  </si>
  <si>
    <t>Comments</t>
  </si>
  <si>
    <t>Item only available through Routine Fed Mall ordering</t>
  </si>
  <si>
    <t>PROD 4020</t>
  </si>
  <si>
    <t>005558639</t>
  </si>
  <si>
    <t>4020005558639</t>
  </si>
  <si>
    <t>0533</t>
  </si>
  <si>
    <t>Cord fibrious</t>
  </si>
  <si>
    <t>???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</si>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</sst>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6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quotePrefix="1"/>
    <xf numFmtId="0" fontId="0" fillId="5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24" fillId="52" borderId="0" xfId="0" applyFont="1" applyFill="1"/>
    <xf numFmtId="0" fontId="24" fillId="52" borderId="0" xfId="0" applyFont="1" applyFill="1" applyAlignment="1">
      <alignment horizontal="center" wrapText="1"/>
    </xf>
    <xf numFmtId="0" fontId="26" fillId="0" borderId="0" xfId="0" applyFont="1"/>
    <xf numFmtId="0" fontId="0" fillId="53" borderId="0" xfId="0" applyFill="1"/>
    <xf numFmtId="0" fontId="25" fillId="0" borderId="0" xfId="0" applyFont="1"/>
    <xf numFmtId="0" fontId="25" fillId="0" borderId="0" xfId="0" applyFont="1" applyFill="1"/>
    <xf numFmtId="0" fontId="26" fillId="0" borderId="0" xfId="0" applyFont="1" applyFill="1"/>
    <xf numFmtId="0" fontId="0" fillId="54" borderId="0" xfId="0" applyFill="1"/>
    <xf numFmtId="0" fontId="25" fillId="54" borderId="0" xfId="0" applyFont="1" applyFill="1"/>
    <xf numFmtId="0" fontId="0" fillId="54" borderId="0" xfId="0" applyFill="1" applyAlignment="1">
      <alignment horizontal="center"/>
    </xf>
    <xf numFmtId="0" fontId="25" fillId="54" borderId="0" xfId="0" applyFont="1" applyFill="1" applyAlignment="1">
      <alignment horizontal="center"/>
    </xf>
    <xf numFmtId="0" fontId="25" fillId="53" borderId="0" xfId="0" applyFont="1" applyFill="1"/>
    <xf numFmtId="0" fontId="25" fillId="53" borderId="0" xfId="0" applyFont="1" applyFill="1" applyAlignment="1">
      <alignment horizontal="center"/>
    </xf>
    <xf numFmtId="0" fontId="26" fillId="54" borderId="0" xfId="0" applyFont="1" applyFill="1"/>
    <xf numFmtId="0" fontId="0" fillId="55" borderId="0" xfId="0" applyFill="1"/>
    <xf numFmtId="0" fontId="26" fillId="54" borderId="0" xfId="0" applyFont="1" applyFill="1" applyAlignment="1">
      <alignment horizontal="center"/>
    </xf>
    <xf numFmtId="0" fontId="25" fillId="55" borderId="0" xfId="0" applyFont="1" applyFill="1"/>
    <xf numFmtId="0" fontId="25" fillId="55" borderId="0" xfId="0" applyFont="1" applyFill="1" applyAlignment="1">
      <alignment horizontal="center"/>
    </xf>
    <xf numFmtId="0" fontId="0" fillId="56" borderId="0" xfId="0" applyFill="1"/>
    <xf numFmtId="0" fontId="0" fillId="56" borderId="0" xfId="0" applyFill="1" applyAlignment="1">
      <alignment horizontal="center"/>
    </xf>
    <xf numFmtId="0" fontId="0" fillId="57" borderId="0" xfId="0" applyFill="1"/>
    <xf numFmtId="0" fontId="0" fillId="57" borderId="0" xfId="0" applyFill="1" applyAlignment="1">
      <alignment horizontal="center"/>
    </xf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Font="1" applyFill="1" applyAlignment="1">
      <alignment vertical="top"/>
    </xf>
    <xf numFmtId="4" fontId="0" fillId="0" borderId="0" xfId="0" applyNumberFormat="1" applyFont="1" applyFill="1"/>
    <xf numFmtId="49" fontId="0" fillId="0" borderId="0" xfId="0" applyNumberFormat="1" applyFont="1" applyFill="1" applyAlignment="1">
      <alignment vertical="top"/>
    </xf>
    <xf numFmtId="0" fontId="24" fillId="0" borderId="0" xfId="0" applyFont="1"/>
    <xf numFmtId="49" fontId="0" fillId="58" borderId="0" xfId="0" applyNumberFormat="1" applyFont="1" applyFill="1"/>
    <xf numFmtId="0" fontId="0" fillId="58" borderId="0" xfId="0" applyFont="1" applyFill="1"/>
    <xf numFmtId="0" fontId="0" fillId="58" borderId="0" xfId="0" applyFont="1" applyFill="1" applyAlignment="1">
      <alignment vertical="top"/>
    </xf>
    <xf numFmtId="0" fontId="0" fillId="58" borderId="0" xfId="0" applyNumberFormat="1" applyFont="1" applyFill="1"/>
    <xf numFmtId="0" fontId="0" fillId="58" borderId="0" xfId="0" applyFill="1"/>
    <xf numFmtId="0" fontId="0" fillId="58" borderId="0" xfId="0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54" borderId="0" xfId="0" applyFont="1" applyFill="1" applyAlignment="1">
      <alignment horizontal="center"/>
    </xf>
    <xf numFmtId="0" fontId="0" fillId="54" borderId="0" xfId="0" applyFont="1" applyFill="1"/>
  </cellXfs>
  <cellStyles count="86">
    <cellStyle name="Accent1 - 20%" xfId="3"/>
    <cellStyle name="Accent1 - 40%" xfId="4"/>
    <cellStyle name="Accent1 - 60%" xfId="5"/>
    <cellStyle name="Accent1 2" xfId="2"/>
    <cellStyle name="Accent2 - 20%" xfId="7"/>
    <cellStyle name="Accent2 - 40%" xfId="8"/>
    <cellStyle name="Accent2 - 60%" xfId="9"/>
    <cellStyle name="Accent2 2" xfId="6"/>
    <cellStyle name="Accent3 - 20%" xfId="11"/>
    <cellStyle name="Accent3 - 40%" xfId="12"/>
    <cellStyle name="Accent3 - 60%" xfId="13"/>
    <cellStyle name="Accent3 2" xfId="10"/>
    <cellStyle name="Accent4 - 20%" xfId="15"/>
    <cellStyle name="Accent4 - 40%" xfId="16"/>
    <cellStyle name="Accent4 - 60%" xfId="17"/>
    <cellStyle name="Accent4 2" xfId="14"/>
    <cellStyle name="Accent5 - 20%" xfId="19"/>
    <cellStyle name="Accent5 - 40%" xfId="20"/>
    <cellStyle name="Accent5 - 60%" xfId="21"/>
    <cellStyle name="Accent5 2" xfId="18"/>
    <cellStyle name="Accent6 - 20%" xfId="23"/>
    <cellStyle name="Accent6 - 40%" xfId="24"/>
    <cellStyle name="Accent6 - 60%" xfId="25"/>
    <cellStyle name="Accent6 2" xfId="2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"/>
  <sheetViews>
    <sheetView workbookViewId="0">
      <selection activeCell="A2" sqref="A2:A346"/>
    </sheetView>
  </sheetViews>
  <sheetFormatPr defaultRowHeight="15" x14ac:dyDescent="0.25"/>
  <cols>
    <col min="1" max="1" width="10" bestFit="1" customWidth="1"/>
  </cols>
  <sheetData>
    <row r="1" spans="1:11" x14ac:dyDescent="0.25">
      <c r="A1" t="s">
        <v>0</v>
      </c>
    </row>
    <row r="2" spans="1:11" x14ac:dyDescent="0.25">
      <c r="A2" t="s">
        <v>106</v>
      </c>
      <c r="K2" s="1"/>
    </row>
    <row r="3" spans="1:11" x14ac:dyDescent="0.25">
      <c r="A3" t="s">
        <v>107</v>
      </c>
      <c r="K3" s="1"/>
    </row>
    <row r="4" spans="1:11" x14ac:dyDescent="0.25">
      <c r="A4" t="s">
        <v>108</v>
      </c>
      <c r="K4" s="1"/>
    </row>
    <row r="5" spans="1:11" x14ac:dyDescent="0.25">
      <c r="A5" t="s">
        <v>109</v>
      </c>
      <c r="K5" s="1"/>
    </row>
    <row r="6" spans="1:11" x14ac:dyDescent="0.25">
      <c r="A6" t="s">
        <v>84</v>
      </c>
      <c r="K6" s="1"/>
    </row>
    <row r="7" spans="1:11" x14ac:dyDescent="0.25">
      <c r="A7" t="s">
        <v>110</v>
      </c>
      <c r="K7" s="1"/>
    </row>
    <row r="8" spans="1:11" x14ac:dyDescent="0.25">
      <c r="A8" t="s">
        <v>111</v>
      </c>
      <c r="K8" s="1"/>
    </row>
    <row r="9" spans="1:11" x14ac:dyDescent="0.25">
      <c r="A9" t="s">
        <v>112</v>
      </c>
      <c r="K9" s="1"/>
    </row>
    <row r="10" spans="1:11" x14ac:dyDescent="0.25">
      <c r="A10" t="s">
        <v>46</v>
      </c>
    </row>
    <row r="11" spans="1:11" x14ac:dyDescent="0.25">
      <c r="A11" t="s">
        <v>113</v>
      </c>
    </row>
    <row r="12" spans="1:11" x14ac:dyDescent="0.25">
      <c r="A12" t="s">
        <v>114</v>
      </c>
    </row>
    <row r="13" spans="1:11" x14ac:dyDescent="0.25">
      <c r="A13" t="s">
        <v>53</v>
      </c>
    </row>
    <row r="14" spans="1:11" x14ac:dyDescent="0.25">
      <c r="A14" t="s">
        <v>54</v>
      </c>
    </row>
    <row r="15" spans="1:11" x14ac:dyDescent="0.25">
      <c r="A15" t="s">
        <v>16</v>
      </c>
    </row>
    <row r="16" spans="1:1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69</v>
      </c>
    </row>
    <row r="19" spans="1:1" x14ac:dyDescent="0.25">
      <c r="A19" t="s">
        <v>55</v>
      </c>
    </row>
    <row r="20" spans="1:1" x14ac:dyDescent="0.25">
      <c r="A20" t="s">
        <v>33</v>
      </c>
    </row>
    <row r="21" spans="1:1" x14ac:dyDescent="0.25">
      <c r="A21" t="s">
        <v>49</v>
      </c>
    </row>
    <row r="22" spans="1:1" x14ac:dyDescent="0.25">
      <c r="A22" t="s">
        <v>34</v>
      </c>
    </row>
    <row r="23" spans="1:1" x14ac:dyDescent="0.25">
      <c r="A23" t="s">
        <v>21</v>
      </c>
    </row>
    <row r="24" spans="1:1" x14ac:dyDescent="0.25">
      <c r="A24" t="s">
        <v>32</v>
      </c>
    </row>
    <row r="25" spans="1:1" x14ac:dyDescent="0.25">
      <c r="A25" t="s">
        <v>51</v>
      </c>
    </row>
    <row r="26" spans="1:1" x14ac:dyDescent="0.25">
      <c r="A26" t="s">
        <v>50</v>
      </c>
    </row>
    <row r="27" spans="1:1" x14ac:dyDescent="0.25">
      <c r="A27" t="s">
        <v>30</v>
      </c>
    </row>
    <row r="28" spans="1:1" x14ac:dyDescent="0.25">
      <c r="A28" t="s">
        <v>117</v>
      </c>
    </row>
    <row r="29" spans="1:1" x14ac:dyDescent="0.25">
      <c r="A29" t="s">
        <v>52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56</v>
      </c>
    </row>
    <row r="34" spans="1:1" x14ac:dyDescent="0.25">
      <c r="A34" t="s">
        <v>31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105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15</v>
      </c>
    </row>
    <row r="42" spans="1:1" x14ac:dyDescent="0.25">
      <c r="A42" t="s">
        <v>57</v>
      </c>
    </row>
    <row r="43" spans="1:1" x14ac:dyDescent="0.25">
      <c r="A43" t="s">
        <v>58</v>
      </c>
    </row>
    <row r="44" spans="1:1" x14ac:dyDescent="0.25">
      <c r="A44" t="s">
        <v>70</v>
      </c>
    </row>
    <row r="45" spans="1:1" x14ac:dyDescent="0.25">
      <c r="A45" t="s">
        <v>20</v>
      </c>
    </row>
    <row r="46" spans="1:1" x14ac:dyDescent="0.25">
      <c r="A46" t="s">
        <v>18</v>
      </c>
    </row>
    <row r="47" spans="1:1" x14ac:dyDescent="0.25">
      <c r="A47" t="s">
        <v>126</v>
      </c>
    </row>
    <row r="48" spans="1:1" x14ac:dyDescent="0.25">
      <c r="A48" t="s">
        <v>23</v>
      </c>
    </row>
    <row r="49" spans="1:1" x14ac:dyDescent="0.25">
      <c r="A49" t="s">
        <v>127</v>
      </c>
    </row>
    <row r="50" spans="1:1" x14ac:dyDescent="0.25">
      <c r="A50" t="s">
        <v>128</v>
      </c>
    </row>
    <row r="51" spans="1:1" x14ac:dyDescent="0.25">
      <c r="A51" t="s">
        <v>71</v>
      </c>
    </row>
    <row r="52" spans="1:1" x14ac:dyDescent="0.25">
      <c r="A52" t="s">
        <v>87</v>
      </c>
    </row>
    <row r="53" spans="1:1" x14ac:dyDescent="0.25">
      <c r="A53" t="s">
        <v>129</v>
      </c>
    </row>
    <row r="54" spans="1:1" x14ac:dyDescent="0.25">
      <c r="A54" t="s">
        <v>130</v>
      </c>
    </row>
    <row r="55" spans="1:1" x14ac:dyDescent="0.25">
      <c r="A55" t="s">
        <v>83</v>
      </c>
    </row>
    <row r="56" spans="1:1" x14ac:dyDescent="0.25">
      <c r="A56" t="s">
        <v>86</v>
      </c>
    </row>
    <row r="57" spans="1:1" x14ac:dyDescent="0.25">
      <c r="A57" t="s">
        <v>85</v>
      </c>
    </row>
    <row r="58" spans="1:1" x14ac:dyDescent="0.25">
      <c r="A58" t="s">
        <v>131</v>
      </c>
    </row>
    <row r="59" spans="1:1" x14ac:dyDescent="0.25">
      <c r="A59" t="s">
        <v>44</v>
      </c>
    </row>
    <row r="60" spans="1:1" x14ac:dyDescent="0.25">
      <c r="A60" t="s">
        <v>132</v>
      </c>
    </row>
    <row r="61" spans="1:1" x14ac:dyDescent="0.25">
      <c r="A61" t="s">
        <v>65</v>
      </c>
    </row>
    <row r="62" spans="1:1" x14ac:dyDescent="0.25">
      <c r="A62" t="s">
        <v>133</v>
      </c>
    </row>
    <row r="63" spans="1:1" x14ac:dyDescent="0.25">
      <c r="A63" t="s">
        <v>134</v>
      </c>
    </row>
    <row r="64" spans="1:1" x14ac:dyDescent="0.25">
      <c r="A64" t="s">
        <v>135</v>
      </c>
    </row>
    <row r="65" spans="1:1" x14ac:dyDescent="0.25">
      <c r="A65" t="s">
        <v>1</v>
      </c>
    </row>
    <row r="66" spans="1:1" x14ac:dyDescent="0.25">
      <c r="A66" t="s">
        <v>66</v>
      </c>
    </row>
    <row r="67" spans="1:1" x14ac:dyDescent="0.25">
      <c r="A67" t="s">
        <v>47</v>
      </c>
    </row>
    <row r="68" spans="1:1" x14ac:dyDescent="0.25">
      <c r="A68" t="s">
        <v>136</v>
      </c>
    </row>
    <row r="69" spans="1:1" x14ac:dyDescent="0.25">
      <c r="A69" t="s">
        <v>22</v>
      </c>
    </row>
    <row r="70" spans="1:1" x14ac:dyDescent="0.25">
      <c r="A70" t="s">
        <v>137</v>
      </c>
    </row>
    <row r="71" spans="1:1" x14ac:dyDescent="0.25">
      <c r="A71" t="s">
        <v>138</v>
      </c>
    </row>
    <row r="72" spans="1:1" x14ac:dyDescent="0.25">
      <c r="A72" t="s">
        <v>139</v>
      </c>
    </row>
    <row r="73" spans="1:1" x14ac:dyDescent="0.25">
      <c r="A73" t="s">
        <v>17</v>
      </c>
    </row>
    <row r="74" spans="1:1" x14ac:dyDescent="0.25">
      <c r="A74" t="s">
        <v>140</v>
      </c>
    </row>
    <row r="75" spans="1:1" x14ac:dyDescent="0.25">
      <c r="A75" t="s">
        <v>141</v>
      </c>
    </row>
    <row r="76" spans="1:1" x14ac:dyDescent="0.25">
      <c r="A76" t="s">
        <v>35</v>
      </c>
    </row>
    <row r="77" spans="1:1" x14ac:dyDescent="0.25">
      <c r="A77" t="s">
        <v>142</v>
      </c>
    </row>
    <row r="78" spans="1:1" x14ac:dyDescent="0.25">
      <c r="A78" t="s">
        <v>67</v>
      </c>
    </row>
    <row r="79" spans="1:1" x14ac:dyDescent="0.25">
      <c r="A79" t="s">
        <v>42</v>
      </c>
    </row>
    <row r="80" spans="1:1" x14ac:dyDescent="0.25">
      <c r="A80" t="s">
        <v>143</v>
      </c>
    </row>
    <row r="81" spans="1:1" x14ac:dyDescent="0.25">
      <c r="A81" t="s">
        <v>144</v>
      </c>
    </row>
    <row r="82" spans="1:1" x14ac:dyDescent="0.25">
      <c r="A82" t="s">
        <v>145</v>
      </c>
    </row>
    <row r="83" spans="1:1" x14ac:dyDescent="0.25">
      <c r="A83" t="s">
        <v>146</v>
      </c>
    </row>
    <row r="84" spans="1:1" x14ac:dyDescent="0.25">
      <c r="A84" t="s">
        <v>147</v>
      </c>
    </row>
    <row r="85" spans="1:1" x14ac:dyDescent="0.25">
      <c r="A85" t="s">
        <v>148</v>
      </c>
    </row>
    <row r="86" spans="1:1" x14ac:dyDescent="0.25">
      <c r="A86" t="s">
        <v>63</v>
      </c>
    </row>
    <row r="87" spans="1:1" x14ac:dyDescent="0.25">
      <c r="A87" t="s">
        <v>149</v>
      </c>
    </row>
    <row r="88" spans="1:1" x14ac:dyDescent="0.25">
      <c r="A88" t="s">
        <v>59</v>
      </c>
    </row>
    <row r="89" spans="1:1" x14ac:dyDescent="0.25">
      <c r="A89" t="s">
        <v>45</v>
      </c>
    </row>
    <row r="90" spans="1:1" x14ac:dyDescent="0.25">
      <c r="A90" t="s">
        <v>89</v>
      </c>
    </row>
    <row r="91" spans="1:1" x14ac:dyDescent="0.25">
      <c r="A91" t="s">
        <v>150</v>
      </c>
    </row>
    <row r="92" spans="1:1" x14ac:dyDescent="0.25">
      <c r="A92" t="s">
        <v>151</v>
      </c>
    </row>
    <row r="93" spans="1:1" x14ac:dyDescent="0.25">
      <c r="A93" t="s">
        <v>60</v>
      </c>
    </row>
    <row r="94" spans="1:1" x14ac:dyDescent="0.25">
      <c r="A94" t="s">
        <v>61</v>
      </c>
    </row>
    <row r="95" spans="1:1" x14ac:dyDescent="0.25">
      <c r="A95" t="s">
        <v>152</v>
      </c>
    </row>
    <row r="96" spans="1:1" x14ac:dyDescent="0.25">
      <c r="A96" t="s">
        <v>62</v>
      </c>
    </row>
    <row r="97" spans="1:1" x14ac:dyDescent="0.25">
      <c r="A97" t="s">
        <v>153</v>
      </c>
    </row>
    <row r="98" spans="1:1" x14ac:dyDescent="0.25">
      <c r="A98" t="s">
        <v>154</v>
      </c>
    </row>
    <row r="99" spans="1:1" x14ac:dyDescent="0.25">
      <c r="A99" t="s">
        <v>40</v>
      </c>
    </row>
    <row r="100" spans="1:1" x14ac:dyDescent="0.25">
      <c r="A100" t="s">
        <v>155</v>
      </c>
    </row>
    <row r="101" spans="1:1" x14ac:dyDescent="0.25">
      <c r="A101" t="s">
        <v>156</v>
      </c>
    </row>
    <row r="102" spans="1:1" x14ac:dyDescent="0.25">
      <c r="A102" t="s">
        <v>157</v>
      </c>
    </row>
    <row r="103" spans="1:1" x14ac:dyDescent="0.25">
      <c r="A103" t="s">
        <v>158</v>
      </c>
    </row>
    <row r="104" spans="1:1" x14ac:dyDescent="0.25">
      <c r="A104" t="s">
        <v>159</v>
      </c>
    </row>
    <row r="105" spans="1:1" x14ac:dyDescent="0.25">
      <c r="A105" t="s">
        <v>160</v>
      </c>
    </row>
    <row r="106" spans="1:1" x14ac:dyDescent="0.25">
      <c r="A106" t="s">
        <v>161</v>
      </c>
    </row>
    <row r="107" spans="1:1" x14ac:dyDescent="0.25">
      <c r="A107" t="s">
        <v>162</v>
      </c>
    </row>
    <row r="108" spans="1:1" x14ac:dyDescent="0.25">
      <c r="A108" t="s">
        <v>163</v>
      </c>
    </row>
    <row r="109" spans="1:1" x14ac:dyDescent="0.25">
      <c r="A109" t="s">
        <v>164</v>
      </c>
    </row>
    <row r="110" spans="1:1" x14ac:dyDescent="0.25">
      <c r="A110" t="s">
        <v>165</v>
      </c>
    </row>
    <row r="111" spans="1:1" x14ac:dyDescent="0.25">
      <c r="A111" t="s">
        <v>166</v>
      </c>
    </row>
    <row r="112" spans="1:1" x14ac:dyDescent="0.25">
      <c r="A112" t="s">
        <v>167</v>
      </c>
    </row>
    <row r="113" spans="1:1" x14ac:dyDescent="0.25">
      <c r="A113" t="s">
        <v>168</v>
      </c>
    </row>
    <row r="114" spans="1:1" x14ac:dyDescent="0.25">
      <c r="A114" t="s">
        <v>169</v>
      </c>
    </row>
    <row r="115" spans="1:1" x14ac:dyDescent="0.25">
      <c r="A115" t="s">
        <v>79</v>
      </c>
    </row>
    <row r="116" spans="1:1" x14ac:dyDescent="0.25">
      <c r="A116" t="s">
        <v>170</v>
      </c>
    </row>
    <row r="117" spans="1:1" x14ac:dyDescent="0.25">
      <c r="A117" t="s">
        <v>171</v>
      </c>
    </row>
    <row r="118" spans="1:1" x14ac:dyDescent="0.25">
      <c r="A118" t="s">
        <v>172</v>
      </c>
    </row>
    <row r="119" spans="1:1" x14ac:dyDescent="0.25">
      <c r="A119" t="s">
        <v>173</v>
      </c>
    </row>
    <row r="120" spans="1:1" x14ac:dyDescent="0.25">
      <c r="A120" t="s">
        <v>174</v>
      </c>
    </row>
    <row r="121" spans="1:1" x14ac:dyDescent="0.25">
      <c r="A121" t="s">
        <v>90</v>
      </c>
    </row>
    <row r="122" spans="1:1" x14ac:dyDescent="0.25">
      <c r="A122" t="s">
        <v>175</v>
      </c>
    </row>
    <row r="123" spans="1:1" x14ac:dyDescent="0.25">
      <c r="A123" t="s">
        <v>176</v>
      </c>
    </row>
    <row r="124" spans="1:1" x14ac:dyDescent="0.25">
      <c r="A124" t="s">
        <v>75</v>
      </c>
    </row>
    <row r="125" spans="1:1" x14ac:dyDescent="0.25">
      <c r="A125" t="s">
        <v>177</v>
      </c>
    </row>
    <row r="126" spans="1:1" x14ac:dyDescent="0.25">
      <c r="A126" t="s">
        <v>178</v>
      </c>
    </row>
    <row r="127" spans="1:1" x14ac:dyDescent="0.25">
      <c r="A127" t="s">
        <v>179</v>
      </c>
    </row>
    <row r="128" spans="1:1" x14ac:dyDescent="0.25">
      <c r="A128" t="s">
        <v>180</v>
      </c>
    </row>
    <row r="129" spans="1:1" x14ac:dyDescent="0.25">
      <c r="A129" t="s">
        <v>93</v>
      </c>
    </row>
    <row r="130" spans="1:1" x14ac:dyDescent="0.25">
      <c r="A130" t="s">
        <v>181</v>
      </c>
    </row>
    <row r="131" spans="1:1" x14ac:dyDescent="0.25">
      <c r="A131" t="s">
        <v>182</v>
      </c>
    </row>
    <row r="132" spans="1:1" x14ac:dyDescent="0.25">
      <c r="A132" t="s">
        <v>183</v>
      </c>
    </row>
    <row r="133" spans="1:1" x14ac:dyDescent="0.25">
      <c r="A133" t="s">
        <v>184</v>
      </c>
    </row>
    <row r="134" spans="1:1" x14ac:dyDescent="0.25">
      <c r="A134" t="s">
        <v>185</v>
      </c>
    </row>
    <row r="135" spans="1:1" x14ac:dyDescent="0.25">
      <c r="A135" t="s">
        <v>186</v>
      </c>
    </row>
    <row r="136" spans="1:1" x14ac:dyDescent="0.25">
      <c r="A136" t="s">
        <v>187</v>
      </c>
    </row>
    <row r="137" spans="1:1" x14ac:dyDescent="0.25">
      <c r="A137" t="s">
        <v>188</v>
      </c>
    </row>
    <row r="138" spans="1:1" x14ac:dyDescent="0.25">
      <c r="A138" t="s">
        <v>189</v>
      </c>
    </row>
    <row r="139" spans="1:1" x14ac:dyDescent="0.25">
      <c r="A139" t="s">
        <v>190</v>
      </c>
    </row>
    <row r="140" spans="1:1" x14ac:dyDescent="0.25">
      <c r="A140" t="s">
        <v>191</v>
      </c>
    </row>
    <row r="141" spans="1:1" x14ac:dyDescent="0.25">
      <c r="A141" t="s">
        <v>192</v>
      </c>
    </row>
    <row r="142" spans="1:1" x14ac:dyDescent="0.25">
      <c r="A142" t="s">
        <v>193</v>
      </c>
    </row>
    <row r="143" spans="1:1" x14ac:dyDescent="0.25">
      <c r="A143" t="s">
        <v>194</v>
      </c>
    </row>
    <row r="144" spans="1:1" x14ac:dyDescent="0.25">
      <c r="A144" t="s">
        <v>195</v>
      </c>
    </row>
    <row r="145" spans="1:1" x14ac:dyDescent="0.25">
      <c r="A145" t="s">
        <v>196</v>
      </c>
    </row>
    <row r="146" spans="1:1" x14ac:dyDescent="0.25">
      <c r="A146" t="s">
        <v>197</v>
      </c>
    </row>
    <row r="147" spans="1:1" x14ac:dyDescent="0.25">
      <c r="A147" t="s">
        <v>198</v>
      </c>
    </row>
    <row r="148" spans="1:1" x14ac:dyDescent="0.25">
      <c r="A148" t="s">
        <v>199</v>
      </c>
    </row>
    <row r="149" spans="1:1" x14ac:dyDescent="0.25">
      <c r="A149" t="s">
        <v>200</v>
      </c>
    </row>
    <row r="150" spans="1:1" x14ac:dyDescent="0.25">
      <c r="A150" t="s">
        <v>201</v>
      </c>
    </row>
    <row r="151" spans="1:1" x14ac:dyDescent="0.25">
      <c r="A151" t="s">
        <v>202</v>
      </c>
    </row>
    <row r="152" spans="1:1" x14ac:dyDescent="0.25">
      <c r="A152" t="s">
        <v>203</v>
      </c>
    </row>
    <row r="153" spans="1:1" x14ac:dyDescent="0.25">
      <c r="A153" t="s">
        <v>204</v>
      </c>
    </row>
    <row r="154" spans="1:1" x14ac:dyDescent="0.25">
      <c r="A154" t="s">
        <v>205</v>
      </c>
    </row>
    <row r="155" spans="1:1" x14ac:dyDescent="0.25">
      <c r="A155" t="s">
        <v>206</v>
      </c>
    </row>
    <row r="156" spans="1:1" x14ac:dyDescent="0.25">
      <c r="A156" t="s">
        <v>207</v>
      </c>
    </row>
    <row r="157" spans="1:1" x14ac:dyDescent="0.25">
      <c r="A157" t="s">
        <v>103</v>
      </c>
    </row>
    <row r="158" spans="1:1" x14ac:dyDescent="0.25">
      <c r="A158" t="s">
        <v>26</v>
      </c>
    </row>
    <row r="159" spans="1:1" x14ac:dyDescent="0.25">
      <c r="A159" t="s">
        <v>2</v>
      </c>
    </row>
    <row r="160" spans="1:1" x14ac:dyDescent="0.25">
      <c r="A160" t="s">
        <v>4</v>
      </c>
    </row>
    <row r="161" spans="1:1" x14ac:dyDescent="0.25">
      <c r="A161" t="s">
        <v>208</v>
      </c>
    </row>
    <row r="162" spans="1:1" x14ac:dyDescent="0.25">
      <c r="A162" t="s">
        <v>92</v>
      </c>
    </row>
    <row r="163" spans="1:1" x14ac:dyDescent="0.25">
      <c r="A163" t="s">
        <v>209</v>
      </c>
    </row>
    <row r="164" spans="1:1" x14ac:dyDescent="0.25">
      <c r="A164" t="s">
        <v>210</v>
      </c>
    </row>
    <row r="165" spans="1:1" x14ac:dyDescent="0.25">
      <c r="A165" t="s">
        <v>5</v>
      </c>
    </row>
    <row r="166" spans="1:1" x14ac:dyDescent="0.25">
      <c r="A166" t="s">
        <v>3</v>
      </c>
    </row>
    <row r="167" spans="1:1" x14ac:dyDescent="0.25">
      <c r="A167" t="s">
        <v>41</v>
      </c>
    </row>
    <row r="168" spans="1:1" x14ac:dyDescent="0.25">
      <c r="A168" t="s">
        <v>211</v>
      </c>
    </row>
    <row r="169" spans="1:1" x14ac:dyDescent="0.25">
      <c r="A169" t="s">
        <v>80</v>
      </c>
    </row>
    <row r="170" spans="1:1" x14ac:dyDescent="0.25">
      <c r="A170" t="s">
        <v>25</v>
      </c>
    </row>
    <row r="171" spans="1:1" x14ac:dyDescent="0.25">
      <c r="A171" t="s">
        <v>19</v>
      </c>
    </row>
    <row r="172" spans="1:1" x14ac:dyDescent="0.25">
      <c r="A172" t="s">
        <v>43</v>
      </c>
    </row>
    <row r="173" spans="1:1" x14ac:dyDescent="0.25">
      <c r="A173" t="s">
        <v>212</v>
      </c>
    </row>
    <row r="174" spans="1:1" x14ac:dyDescent="0.25">
      <c r="A174" t="s">
        <v>6</v>
      </c>
    </row>
    <row r="175" spans="1:1" x14ac:dyDescent="0.25">
      <c r="A175" t="s">
        <v>213</v>
      </c>
    </row>
    <row r="176" spans="1:1" x14ac:dyDescent="0.25">
      <c r="A176" t="s">
        <v>7</v>
      </c>
    </row>
    <row r="177" spans="1:1" x14ac:dyDescent="0.25">
      <c r="A177" t="s">
        <v>214</v>
      </c>
    </row>
    <row r="178" spans="1:1" x14ac:dyDescent="0.25">
      <c r="A178" t="s">
        <v>39</v>
      </c>
    </row>
    <row r="179" spans="1:1" x14ac:dyDescent="0.25">
      <c r="A179" t="s">
        <v>38</v>
      </c>
    </row>
    <row r="180" spans="1:1" x14ac:dyDescent="0.25">
      <c r="A180" t="s">
        <v>73</v>
      </c>
    </row>
    <row r="181" spans="1:1" x14ac:dyDescent="0.25">
      <c r="A181" t="s">
        <v>215</v>
      </c>
    </row>
    <row r="182" spans="1:1" x14ac:dyDescent="0.25">
      <c r="A182" t="s">
        <v>99</v>
      </c>
    </row>
    <row r="183" spans="1:1" x14ac:dyDescent="0.25">
      <c r="A183" t="s">
        <v>100</v>
      </c>
    </row>
    <row r="184" spans="1:1" x14ac:dyDescent="0.25">
      <c r="A184" t="s">
        <v>82</v>
      </c>
    </row>
    <row r="185" spans="1:1" x14ac:dyDescent="0.25">
      <c r="A185" t="s">
        <v>216</v>
      </c>
    </row>
    <row r="186" spans="1:1" x14ac:dyDescent="0.25">
      <c r="A186" t="s">
        <v>37</v>
      </c>
    </row>
    <row r="187" spans="1:1" x14ac:dyDescent="0.25">
      <c r="A187" t="s">
        <v>98</v>
      </c>
    </row>
    <row r="188" spans="1:1" x14ac:dyDescent="0.25">
      <c r="A188" t="s">
        <v>27</v>
      </c>
    </row>
    <row r="189" spans="1:1" x14ac:dyDescent="0.25">
      <c r="A189" t="s">
        <v>101</v>
      </c>
    </row>
    <row r="190" spans="1:1" x14ac:dyDescent="0.25">
      <c r="A190" t="s">
        <v>81</v>
      </c>
    </row>
    <row r="191" spans="1:1" x14ac:dyDescent="0.25">
      <c r="A191" t="s">
        <v>102</v>
      </c>
    </row>
    <row r="192" spans="1:1" x14ac:dyDescent="0.25">
      <c r="A192" t="s">
        <v>36</v>
      </c>
    </row>
    <row r="193" spans="1:1" x14ac:dyDescent="0.25">
      <c r="A193" t="s">
        <v>11</v>
      </c>
    </row>
    <row r="194" spans="1:1" x14ac:dyDescent="0.25">
      <c r="A194" t="s">
        <v>68</v>
      </c>
    </row>
    <row r="195" spans="1:1" x14ac:dyDescent="0.25">
      <c r="A195" t="s">
        <v>217</v>
      </c>
    </row>
    <row r="196" spans="1:1" x14ac:dyDescent="0.25">
      <c r="A196" t="s">
        <v>218</v>
      </c>
    </row>
    <row r="197" spans="1:1" x14ac:dyDescent="0.25">
      <c r="A197" t="s">
        <v>219</v>
      </c>
    </row>
    <row r="198" spans="1:1" x14ac:dyDescent="0.25">
      <c r="A198" t="s">
        <v>64</v>
      </c>
    </row>
    <row r="199" spans="1:1" x14ac:dyDescent="0.25">
      <c r="A199" t="s">
        <v>220</v>
      </c>
    </row>
    <row r="200" spans="1:1" x14ac:dyDescent="0.25">
      <c r="A200" t="s">
        <v>221</v>
      </c>
    </row>
    <row r="201" spans="1:1" x14ac:dyDescent="0.25">
      <c r="A201" t="s">
        <v>29</v>
      </c>
    </row>
    <row r="202" spans="1:1" x14ac:dyDescent="0.25">
      <c r="A202" t="s">
        <v>222</v>
      </c>
    </row>
    <row r="203" spans="1:1" x14ac:dyDescent="0.25">
      <c r="A203" t="s">
        <v>223</v>
      </c>
    </row>
    <row r="204" spans="1:1" x14ac:dyDescent="0.25">
      <c r="A204" t="s">
        <v>76</v>
      </c>
    </row>
    <row r="205" spans="1:1" x14ac:dyDescent="0.25">
      <c r="A205" t="s">
        <v>224</v>
      </c>
    </row>
    <row r="206" spans="1:1" x14ac:dyDescent="0.25">
      <c r="A206" t="s">
        <v>225</v>
      </c>
    </row>
    <row r="207" spans="1:1" x14ac:dyDescent="0.25">
      <c r="A207" t="s">
        <v>226</v>
      </c>
    </row>
    <row r="208" spans="1:1" x14ac:dyDescent="0.25">
      <c r="A208" t="s">
        <v>227</v>
      </c>
    </row>
    <row r="209" spans="1:1" x14ac:dyDescent="0.25">
      <c r="A209" t="s">
        <v>228</v>
      </c>
    </row>
    <row r="210" spans="1:1" x14ac:dyDescent="0.25">
      <c r="A210" t="s">
        <v>229</v>
      </c>
    </row>
    <row r="211" spans="1:1" x14ac:dyDescent="0.25">
      <c r="A211" t="s">
        <v>230</v>
      </c>
    </row>
    <row r="212" spans="1:1" x14ac:dyDescent="0.25">
      <c r="A212" t="s">
        <v>231</v>
      </c>
    </row>
    <row r="213" spans="1:1" x14ac:dyDescent="0.25">
      <c r="A213" t="s">
        <v>232</v>
      </c>
    </row>
    <row r="214" spans="1:1" x14ac:dyDescent="0.25">
      <c r="A214" t="s">
        <v>12</v>
      </c>
    </row>
    <row r="215" spans="1:1" x14ac:dyDescent="0.25">
      <c r="A215" t="s">
        <v>24</v>
      </c>
    </row>
    <row r="216" spans="1:1" x14ac:dyDescent="0.25">
      <c r="A216" t="s">
        <v>104</v>
      </c>
    </row>
    <row r="217" spans="1:1" x14ac:dyDescent="0.25">
      <c r="A217" t="s">
        <v>8</v>
      </c>
    </row>
    <row r="218" spans="1:1" x14ac:dyDescent="0.25">
      <c r="A218" t="s">
        <v>233</v>
      </c>
    </row>
    <row r="219" spans="1:1" x14ac:dyDescent="0.25">
      <c r="A219" t="s">
        <v>234</v>
      </c>
    </row>
    <row r="220" spans="1:1" x14ac:dyDescent="0.25">
      <c r="A220" t="s">
        <v>9</v>
      </c>
    </row>
    <row r="221" spans="1:1" x14ac:dyDescent="0.25">
      <c r="A221" t="s">
        <v>10</v>
      </c>
    </row>
    <row r="222" spans="1:1" x14ac:dyDescent="0.25">
      <c r="A222" t="s">
        <v>235</v>
      </c>
    </row>
    <row r="223" spans="1:1" x14ac:dyDescent="0.25">
      <c r="A223" t="s">
        <v>95</v>
      </c>
    </row>
    <row r="224" spans="1:1" x14ac:dyDescent="0.25">
      <c r="A224" t="s">
        <v>94</v>
      </c>
    </row>
    <row r="225" spans="1:1" x14ac:dyDescent="0.25">
      <c r="A225" t="s">
        <v>236</v>
      </c>
    </row>
    <row r="226" spans="1:1" x14ac:dyDescent="0.25">
      <c r="A226" t="s">
        <v>96</v>
      </c>
    </row>
    <row r="227" spans="1:1" x14ac:dyDescent="0.25">
      <c r="A227" t="s">
        <v>97</v>
      </c>
    </row>
    <row r="228" spans="1:1" x14ac:dyDescent="0.25">
      <c r="A228" t="s">
        <v>237</v>
      </c>
    </row>
    <row r="229" spans="1:1" x14ac:dyDescent="0.25">
      <c r="A229" t="s">
        <v>238</v>
      </c>
    </row>
    <row r="230" spans="1:1" x14ac:dyDescent="0.25">
      <c r="A230" t="s">
        <v>239</v>
      </c>
    </row>
    <row r="231" spans="1:1" x14ac:dyDescent="0.25">
      <c r="A231" t="s">
        <v>240</v>
      </c>
    </row>
    <row r="232" spans="1:1" x14ac:dyDescent="0.25">
      <c r="A232" t="s">
        <v>241</v>
      </c>
    </row>
    <row r="233" spans="1:1" x14ac:dyDescent="0.25">
      <c r="A233" t="s">
        <v>242</v>
      </c>
    </row>
    <row r="234" spans="1:1" x14ac:dyDescent="0.25">
      <c r="A234" t="s">
        <v>243</v>
      </c>
    </row>
    <row r="235" spans="1:1" x14ac:dyDescent="0.25">
      <c r="A235" t="s">
        <v>244</v>
      </c>
    </row>
    <row r="236" spans="1:1" x14ac:dyDescent="0.25">
      <c r="A236" t="s">
        <v>245</v>
      </c>
    </row>
    <row r="237" spans="1:1" x14ac:dyDescent="0.25">
      <c r="A237" t="s">
        <v>246</v>
      </c>
    </row>
    <row r="238" spans="1:1" x14ac:dyDescent="0.25">
      <c r="A238" t="s">
        <v>247</v>
      </c>
    </row>
    <row r="239" spans="1:1" x14ac:dyDescent="0.25">
      <c r="A239" t="s">
        <v>28</v>
      </c>
    </row>
    <row r="240" spans="1:1" x14ac:dyDescent="0.25">
      <c r="A240" t="s">
        <v>248</v>
      </c>
    </row>
    <row r="241" spans="1:1" x14ac:dyDescent="0.25">
      <c r="A241" t="s">
        <v>249</v>
      </c>
    </row>
    <row r="242" spans="1:1" x14ac:dyDescent="0.25">
      <c r="A242" t="s">
        <v>250</v>
      </c>
    </row>
    <row r="243" spans="1:1" x14ac:dyDescent="0.25">
      <c r="A243" t="s">
        <v>14</v>
      </c>
    </row>
    <row r="244" spans="1:1" x14ac:dyDescent="0.25">
      <c r="A244" t="s">
        <v>251</v>
      </c>
    </row>
    <row r="245" spans="1:1" x14ac:dyDescent="0.25">
      <c r="A245" t="s">
        <v>13</v>
      </c>
    </row>
    <row r="246" spans="1:1" x14ac:dyDescent="0.25">
      <c r="A246" t="s">
        <v>252</v>
      </c>
    </row>
    <row r="247" spans="1:1" x14ac:dyDescent="0.25">
      <c r="A247" t="s">
        <v>253</v>
      </c>
    </row>
    <row r="248" spans="1:1" x14ac:dyDescent="0.25">
      <c r="A248" t="s">
        <v>254</v>
      </c>
    </row>
    <row r="249" spans="1:1" x14ac:dyDescent="0.25">
      <c r="A249" t="s">
        <v>91</v>
      </c>
    </row>
    <row r="250" spans="1:1" x14ac:dyDescent="0.25">
      <c r="A250" t="s">
        <v>255</v>
      </c>
    </row>
    <row r="251" spans="1:1" x14ac:dyDescent="0.25">
      <c r="A251" t="s">
        <v>88</v>
      </c>
    </row>
    <row r="252" spans="1:1" x14ac:dyDescent="0.25">
      <c r="A252" t="s">
        <v>48</v>
      </c>
    </row>
    <row r="253" spans="1:1" x14ac:dyDescent="0.25">
      <c r="A253" t="s">
        <v>256</v>
      </c>
    </row>
    <row r="254" spans="1:1" x14ac:dyDescent="0.25">
      <c r="A254" t="s">
        <v>257</v>
      </c>
    </row>
    <row r="255" spans="1:1" x14ac:dyDescent="0.25">
      <c r="A255" t="s">
        <v>258</v>
      </c>
    </row>
    <row r="256" spans="1:1" x14ac:dyDescent="0.25">
      <c r="A256" t="s">
        <v>259</v>
      </c>
    </row>
    <row r="257" spans="1:1" x14ac:dyDescent="0.25">
      <c r="A257" t="s">
        <v>72</v>
      </c>
    </row>
    <row r="258" spans="1:1" x14ac:dyDescent="0.25">
      <c r="A258" t="s">
        <v>260</v>
      </c>
    </row>
    <row r="259" spans="1:1" x14ac:dyDescent="0.25">
      <c r="A259" t="s">
        <v>261</v>
      </c>
    </row>
    <row r="260" spans="1:1" x14ac:dyDescent="0.25">
      <c r="A260" t="s">
        <v>262</v>
      </c>
    </row>
    <row r="261" spans="1:1" x14ac:dyDescent="0.25">
      <c r="A261" t="s">
        <v>263</v>
      </c>
    </row>
    <row r="262" spans="1:1" x14ac:dyDescent="0.25">
      <c r="A262" t="s">
        <v>264</v>
      </c>
    </row>
    <row r="263" spans="1:1" x14ac:dyDescent="0.25">
      <c r="A263" t="s">
        <v>77</v>
      </c>
    </row>
    <row r="264" spans="1:1" x14ac:dyDescent="0.25">
      <c r="A264" t="s">
        <v>265</v>
      </c>
    </row>
    <row r="265" spans="1:1" x14ac:dyDescent="0.25">
      <c r="A265" t="s">
        <v>266</v>
      </c>
    </row>
    <row r="266" spans="1:1" x14ac:dyDescent="0.25">
      <c r="A266" t="s">
        <v>267</v>
      </c>
    </row>
    <row r="267" spans="1:1" x14ac:dyDescent="0.25">
      <c r="A267" t="s">
        <v>268</v>
      </c>
    </row>
    <row r="268" spans="1:1" x14ac:dyDescent="0.25">
      <c r="A268" t="s">
        <v>269</v>
      </c>
    </row>
    <row r="269" spans="1:1" x14ac:dyDescent="0.25">
      <c r="A269" t="s">
        <v>270</v>
      </c>
    </row>
    <row r="270" spans="1:1" x14ac:dyDescent="0.25">
      <c r="A270" t="s">
        <v>271</v>
      </c>
    </row>
    <row r="271" spans="1:1" x14ac:dyDescent="0.25">
      <c r="A271" t="s">
        <v>272</v>
      </c>
    </row>
    <row r="272" spans="1:1" x14ac:dyDescent="0.25">
      <c r="A272" t="s">
        <v>273</v>
      </c>
    </row>
    <row r="273" spans="1:1" x14ac:dyDescent="0.25">
      <c r="A273" t="s">
        <v>274</v>
      </c>
    </row>
    <row r="274" spans="1:1" x14ac:dyDescent="0.25">
      <c r="A274" t="s">
        <v>275</v>
      </c>
    </row>
    <row r="275" spans="1:1" x14ac:dyDescent="0.25">
      <c r="A275" t="s">
        <v>276</v>
      </c>
    </row>
    <row r="276" spans="1:1" x14ac:dyDescent="0.25">
      <c r="A276" t="s">
        <v>74</v>
      </c>
    </row>
    <row r="277" spans="1:1" x14ac:dyDescent="0.25">
      <c r="A277" t="s">
        <v>277</v>
      </c>
    </row>
    <row r="278" spans="1:1" x14ac:dyDescent="0.25">
      <c r="A278" t="s">
        <v>278</v>
      </c>
    </row>
    <row r="279" spans="1:1" x14ac:dyDescent="0.25">
      <c r="A279" t="s">
        <v>279</v>
      </c>
    </row>
    <row r="280" spans="1:1" x14ac:dyDescent="0.25">
      <c r="A280" t="s">
        <v>280</v>
      </c>
    </row>
    <row r="281" spans="1:1" x14ac:dyDescent="0.25">
      <c r="A281" t="s">
        <v>281</v>
      </c>
    </row>
    <row r="282" spans="1:1" x14ac:dyDescent="0.25">
      <c r="A282" t="s">
        <v>78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338</v>
      </c>
    </row>
    <row r="306" spans="1:1" x14ac:dyDescent="0.25">
      <c r="A306" t="s">
        <v>340</v>
      </c>
    </row>
    <row r="307" spans="1:1" x14ac:dyDescent="0.25">
      <c r="A307" t="s">
        <v>341</v>
      </c>
    </row>
    <row r="308" spans="1:1" x14ac:dyDescent="0.25">
      <c r="A308" t="s">
        <v>307</v>
      </c>
    </row>
    <row r="309" spans="1:1" x14ac:dyDescent="0.25">
      <c r="A309" t="s">
        <v>342</v>
      </c>
    </row>
    <row r="310" spans="1:1" x14ac:dyDescent="0.25">
      <c r="A310" t="s">
        <v>343</v>
      </c>
    </row>
    <row r="311" spans="1:1" x14ac:dyDescent="0.25">
      <c r="A311" t="s">
        <v>312</v>
      </c>
    </row>
    <row r="312" spans="1:1" x14ac:dyDescent="0.25">
      <c r="A312" t="s">
        <v>308</v>
      </c>
    </row>
    <row r="313" spans="1:1" x14ac:dyDescent="0.25">
      <c r="A313" t="s">
        <v>337</v>
      </c>
    </row>
    <row r="314" spans="1:1" x14ac:dyDescent="0.25">
      <c r="A314" t="s">
        <v>344</v>
      </c>
    </row>
    <row r="315" spans="1:1" x14ac:dyDescent="0.25">
      <c r="A315" t="s">
        <v>311</v>
      </c>
    </row>
    <row r="316" spans="1:1" x14ac:dyDescent="0.25">
      <c r="A316" t="s">
        <v>345</v>
      </c>
    </row>
    <row r="317" spans="1:1" x14ac:dyDescent="0.25">
      <c r="A317" t="s">
        <v>331</v>
      </c>
    </row>
    <row r="318" spans="1:1" x14ac:dyDescent="0.25">
      <c r="A318" t="s">
        <v>330</v>
      </c>
    </row>
    <row r="319" spans="1:1" x14ac:dyDescent="0.25">
      <c r="A319" t="s">
        <v>304</v>
      </c>
    </row>
    <row r="320" spans="1:1" x14ac:dyDescent="0.25">
      <c r="A320" t="s">
        <v>306</v>
      </c>
    </row>
    <row r="321" spans="1:1" x14ac:dyDescent="0.25">
      <c r="A321" t="s">
        <v>305</v>
      </c>
    </row>
    <row r="322" spans="1:1" x14ac:dyDescent="0.25">
      <c r="A322" t="s">
        <v>339</v>
      </c>
    </row>
    <row r="323" spans="1:1" x14ac:dyDescent="0.25">
      <c r="A323" t="s">
        <v>335</v>
      </c>
    </row>
    <row r="324" spans="1:1" x14ac:dyDescent="0.25">
      <c r="A324" t="s">
        <v>322</v>
      </c>
    </row>
    <row r="325" spans="1:1" x14ac:dyDescent="0.25">
      <c r="A325" t="s">
        <v>336</v>
      </c>
    </row>
    <row r="326" spans="1:1" x14ac:dyDescent="0.25">
      <c r="A326" t="s">
        <v>333</v>
      </c>
    </row>
    <row r="327" spans="1:1" x14ac:dyDescent="0.25">
      <c r="A327" t="s">
        <v>334</v>
      </c>
    </row>
    <row r="328" spans="1:1" x14ac:dyDescent="0.25">
      <c r="A328" t="s">
        <v>327</v>
      </c>
    </row>
    <row r="329" spans="1:1" x14ac:dyDescent="0.25">
      <c r="A329" t="s">
        <v>320</v>
      </c>
    </row>
    <row r="330" spans="1:1" x14ac:dyDescent="0.25">
      <c r="A330" t="s">
        <v>323</v>
      </c>
    </row>
    <row r="331" spans="1:1" x14ac:dyDescent="0.25">
      <c r="A331" t="s">
        <v>310</v>
      </c>
    </row>
    <row r="332" spans="1:1" x14ac:dyDescent="0.25">
      <c r="A332" t="s">
        <v>328</v>
      </c>
    </row>
    <row r="333" spans="1:1" x14ac:dyDescent="0.25">
      <c r="A333" t="s">
        <v>319</v>
      </c>
    </row>
    <row r="334" spans="1:1" x14ac:dyDescent="0.25">
      <c r="A334" t="s">
        <v>318</v>
      </c>
    </row>
    <row r="335" spans="1:1" x14ac:dyDescent="0.25">
      <c r="A335" t="s">
        <v>317</v>
      </c>
    </row>
    <row r="336" spans="1:1" x14ac:dyDescent="0.25">
      <c r="A336" t="s">
        <v>329</v>
      </c>
    </row>
    <row r="337" spans="1:1" x14ac:dyDescent="0.25">
      <c r="A337" t="s">
        <v>321</v>
      </c>
    </row>
    <row r="338" spans="1:1" x14ac:dyDescent="0.25">
      <c r="A338" t="s">
        <v>332</v>
      </c>
    </row>
    <row r="339" spans="1:1" x14ac:dyDescent="0.25">
      <c r="A339" t="s">
        <v>309</v>
      </c>
    </row>
    <row r="340" spans="1:1" x14ac:dyDescent="0.25">
      <c r="A340" t="s">
        <v>315</v>
      </c>
    </row>
    <row r="341" spans="1:1" x14ac:dyDescent="0.25">
      <c r="A341" t="s">
        <v>324</v>
      </c>
    </row>
    <row r="342" spans="1:1" x14ac:dyDescent="0.25">
      <c r="A342" t="s">
        <v>316</v>
      </c>
    </row>
    <row r="343" spans="1:1" x14ac:dyDescent="0.25">
      <c r="A343" t="s">
        <v>314</v>
      </c>
    </row>
    <row r="344" spans="1:1" x14ac:dyDescent="0.25">
      <c r="A344" t="s">
        <v>313</v>
      </c>
    </row>
    <row r="345" spans="1:1" x14ac:dyDescent="0.25">
      <c r="A345" t="s">
        <v>325</v>
      </c>
    </row>
    <row r="346" spans="1:1" x14ac:dyDescent="0.25">
      <c r="A346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0"/>
  <sheetViews>
    <sheetView tabSelected="1" workbookViewId="0">
      <selection activeCell="P18" sqref="P18"/>
    </sheetView>
  </sheetViews>
  <sheetFormatPr defaultRowHeight="15" x14ac:dyDescent="0.25"/>
  <cols>
    <col min="1" max="1" width="5.28515625" bestFit="1" customWidth="1"/>
    <col min="2" max="2" width="10.85546875" bestFit="1" customWidth="1"/>
    <col min="3" max="3" width="10" bestFit="1" customWidth="1"/>
    <col min="4" max="4" width="16.7109375" bestFit="1" customWidth="1"/>
    <col min="5" max="5" width="14.140625" customWidth="1"/>
    <col min="6" max="6" width="25" bestFit="1" customWidth="1"/>
    <col min="7" max="7" width="9.140625" hidden="1" customWidth="1"/>
    <col min="8" max="8" width="14.7109375" hidden="1" customWidth="1"/>
    <col min="9" max="9" width="9.28515625" bestFit="1" customWidth="1"/>
    <col min="10" max="10" width="4.7109375" bestFit="1" customWidth="1"/>
    <col min="11" max="11" width="9" bestFit="1" customWidth="1"/>
    <col min="12" max="12" width="21.42578125" style="4" hidden="1" customWidth="1"/>
    <col min="13" max="15" width="0" hidden="1" customWidth="1"/>
    <col min="16" max="16" width="51.85546875" style="3" customWidth="1"/>
    <col min="17" max="17" width="43.42578125" style="3" customWidth="1"/>
    <col min="18" max="40" width="8.85546875" style="3"/>
  </cols>
  <sheetData>
    <row r="1" spans="1:40" ht="30" x14ac:dyDescent="0.25">
      <c r="A1" s="2" t="s">
        <v>346</v>
      </c>
      <c r="B1" s="2" t="s">
        <v>347</v>
      </c>
      <c r="C1" s="2" t="s">
        <v>348</v>
      </c>
      <c r="D1" s="2" t="s">
        <v>562</v>
      </c>
      <c r="E1" s="2" t="s">
        <v>563</v>
      </c>
      <c r="F1" s="2" t="s">
        <v>349</v>
      </c>
      <c r="G1" s="5" t="s">
        <v>350</v>
      </c>
      <c r="H1" s="33" t="s">
        <v>351</v>
      </c>
      <c r="I1" s="33" t="s">
        <v>908</v>
      </c>
      <c r="J1" s="2" t="s">
        <v>352</v>
      </c>
      <c r="K1" s="2" t="s">
        <v>353</v>
      </c>
      <c r="L1" s="6" t="s">
        <v>561</v>
      </c>
      <c r="M1" t="s">
        <v>900</v>
      </c>
      <c r="N1" t="s">
        <v>901</v>
      </c>
      <c r="O1" t="s">
        <v>903</v>
      </c>
      <c r="P1" s="3" t="s">
        <v>1269</v>
      </c>
    </row>
    <row r="2" spans="1:40" x14ac:dyDescent="0.25">
      <c r="A2" s="27" t="s">
        <v>354</v>
      </c>
      <c r="B2" s="27" t="s">
        <v>464</v>
      </c>
      <c r="C2" s="27" t="s">
        <v>50</v>
      </c>
      <c r="D2" s="28" t="str">
        <f t="shared" ref="D2:D67" si="0">CONCATENATE(B2, C2)</f>
        <v>4210010799284</v>
      </c>
      <c r="E2" s="28" t="s">
        <v>588</v>
      </c>
      <c r="F2" s="27" t="s">
        <v>515</v>
      </c>
      <c r="G2" s="29">
        <v>9.91</v>
      </c>
      <c r="H2" t="s">
        <v>948</v>
      </c>
      <c r="I2" t="s">
        <v>947</v>
      </c>
      <c r="J2" s="27" t="s">
        <v>362</v>
      </c>
      <c r="K2" s="27" t="s">
        <v>466</v>
      </c>
      <c r="L2" s="14" t="str">
        <f t="shared" ref="L2:L45" si="1">IF(G2=H2,"No","Yes")</f>
        <v>Yes</v>
      </c>
      <c r="M2" s="12" t="s">
        <v>362</v>
      </c>
      <c r="O2" t="s">
        <v>904</v>
      </c>
    </row>
    <row r="3" spans="1:40" x14ac:dyDescent="0.25">
      <c r="A3" s="27" t="s">
        <v>354</v>
      </c>
      <c r="B3" s="27" t="s">
        <v>464</v>
      </c>
      <c r="C3" s="27" t="s">
        <v>51</v>
      </c>
      <c r="D3" s="28" t="str">
        <f t="shared" si="0"/>
        <v>4210010799283</v>
      </c>
      <c r="E3" s="28" t="s">
        <v>587</v>
      </c>
      <c r="F3" s="27" t="s">
        <v>515</v>
      </c>
      <c r="G3" s="29">
        <v>9.57</v>
      </c>
      <c r="H3" t="s">
        <v>946</v>
      </c>
      <c r="I3" t="s">
        <v>947</v>
      </c>
      <c r="J3" s="27" t="s">
        <v>362</v>
      </c>
      <c r="K3" s="27" t="s">
        <v>466</v>
      </c>
      <c r="L3" s="14" t="str">
        <f t="shared" si="1"/>
        <v>Yes</v>
      </c>
      <c r="M3" s="12" t="s">
        <v>362</v>
      </c>
      <c r="O3" t="s">
        <v>904</v>
      </c>
    </row>
    <row r="4" spans="1:40" x14ac:dyDescent="0.25">
      <c r="A4" s="27" t="s">
        <v>354</v>
      </c>
      <c r="B4" s="27" t="s">
        <v>464</v>
      </c>
      <c r="C4" s="27" t="s">
        <v>21</v>
      </c>
      <c r="D4" s="28" t="str">
        <f t="shared" si="0"/>
        <v>4210009752969</v>
      </c>
      <c r="E4" s="28" t="s">
        <v>585</v>
      </c>
      <c r="F4" s="27" t="s">
        <v>487</v>
      </c>
      <c r="G4" s="29">
        <v>9.3000000000000007</v>
      </c>
      <c r="H4" t="s">
        <v>944</v>
      </c>
      <c r="I4" t="s">
        <v>944</v>
      </c>
      <c r="J4" s="27" t="s">
        <v>362</v>
      </c>
      <c r="K4" s="27" t="s">
        <v>466</v>
      </c>
      <c r="L4" s="14" t="str">
        <f t="shared" si="1"/>
        <v>Yes</v>
      </c>
      <c r="M4" s="12" t="s">
        <v>362</v>
      </c>
      <c r="O4" t="s">
        <v>904</v>
      </c>
    </row>
    <row r="5" spans="1:40" x14ac:dyDescent="0.25">
      <c r="A5" s="27" t="s">
        <v>354</v>
      </c>
      <c r="B5" s="27" t="s">
        <v>464</v>
      </c>
      <c r="C5" s="27" t="s">
        <v>55</v>
      </c>
      <c r="D5" s="28" t="str">
        <f t="shared" si="0"/>
        <v>4210006401892</v>
      </c>
      <c r="E5" s="28" t="s">
        <v>581</v>
      </c>
      <c r="F5" s="27" t="s">
        <v>465</v>
      </c>
      <c r="G5" s="29">
        <v>136.69</v>
      </c>
      <c r="H5" t="s">
        <v>937</v>
      </c>
      <c r="I5" t="s">
        <v>938</v>
      </c>
      <c r="J5" s="27" t="s">
        <v>362</v>
      </c>
      <c r="K5" s="27" t="s">
        <v>466</v>
      </c>
      <c r="L5" s="14" t="str">
        <f t="shared" si="1"/>
        <v>Yes</v>
      </c>
      <c r="M5" s="12" t="s">
        <v>362</v>
      </c>
      <c r="O5" t="s">
        <v>904</v>
      </c>
    </row>
    <row r="6" spans="1:40" x14ac:dyDescent="0.25">
      <c r="A6" s="27" t="s">
        <v>354</v>
      </c>
      <c r="B6" s="27" t="s">
        <v>367</v>
      </c>
      <c r="C6" s="27" t="s">
        <v>40</v>
      </c>
      <c r="D6" s="28" t="str">
        <f t="shared" si="0"/>
        <v>6135009857845</v>
      </c>
      <c r="E6" s="28" t="s">
        <v>663</v>
      </c>
      <c r="F6" s="27" t="s">
        <v>368</v>
      </c>
      <c r="G6" s="29">
        <v>5.7</v>
      </c>
      <c r="H6" t="s">
        <v>1066</v>
      </c>
      <c r="I6" t="s">
        <v>1066</v>
      </c>
      <c r="J6" s="27" t="s">
        <v>369</v>
      </c>
      <c r="K6" s="27" t="s">
        <v>366</v>
      </c>
      <c r="L6" s="14" t="str">
        <f t="shared" si="1"/>
        <v>Yes</v>
      </c>
      <c r="M6" s="12" t="s">
        <v>369</v>
      </c>
      <c r="O6" t="s">
        <v>905</v>
      </c>
    </row>
    <row r="7" spans="1:40" s="40" customFormat="1" x14ac:dyDescent="0.25">
      <c r="A7" s="27" t="s">
        <v>354</v>
      </c>
      <c r="B7" s="27" t="s">
        <v>367</v>
      </c>
      <c r="C7" s="27" t="s">
        <v>1266</v>
      </c>
      <c r="D7" s="28" t="str">
        <f t="shared" si="0"/>
        <v>6135008264798</v>
      </c>
      <c r="E7" s="27" t="s">
        <v>1268</v>
      </c>
      <c r="F7" s="27" t="s">
        <v>368</v>
      </c>
      <c r="G7" s="29"/>
      <c r="I7" s="41">
        <v>3.04</v>
      </c>
      <c r="J7" s="27" t="s">
        <v>1267</v>
      </c>
      <c r="K7" s="27" t="s">
        <v>366</v>
      </c>
      <c r="L7" s="42"/>
      <c r="M7" s="43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40" customFormat="1" x14ac:dyDescent="0.25">
      <c r="A8" s="27" t="s">
        <v>1271</v>
      </c>
      <c r="B8" s="27"/>
      <c r="C8" s="27" t="s">
        <v>1272</v>
      </c>
      <c r="D8" s="27" t="s">
        <v>1273</v>
      </c>
      <c r="E8" s="27" t="s">
        <v>1274</v>
      </c>
      <c r="F8" s="27" t="s">
        <v>1275</v>
      </c>
      <c r="G8" s="29"/>
      <c r="I8" s="41" t="s">
        <v>1276</v>
      </c>
      <c r="J8" s="27" t="s">
        <v>1277</v>
      </c>
      <c r="K8" s="27" t="s">
        <v>466</v>
      </c>
      <c r="L8" s="42"/>
      <c r="M8" s="43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x14ac:dyDescent="0.25">
      <c r="A9" s="27" t="s">
        <v>354</v>
      </c>
      <c r="B9" s="27" t="s">
        <v>399</v>
      </c>
      <c r="C9" s="27" t="s">
        <v>91</v>
      </c>
      <c r="D9" s="28" t="str">
        <f t="shared" si="0"/>
        <v>8465001026381</v>
      </c>
      <c r="E9" s="30" t="s">
        <v>828</v>
      </c>
      <c r="F9" s="27" t="s">
        <v>415</v>
      </c>
      <c r="G9" s="29">
        <v>0.73</v>
      </c>
      <c r="H9" t="s">
        <v>1203</v>
      </c>
      <c r="I9" t="s">
        <v>1204</v>
      </c>
      <c r="J9" s="27" t="s">
        <v>362</v>
      </c>
      <c r="K9" s="27" t="s">
        <v>416</v>
      </c>
      <c r="L9" s="14" t="str">
        <f t="shared" si="1"/>
        <v>Yes</v>
      </c>
      <c r="M9" s="12" t="s">
        <v>362</v>
      </c>
      <c r="O9" t="s">
        <v>905</v>
      </c>
    </row>
    <row r="10" spans="1:40" x14ac:dyDescent="0.25">
      <c r="A10" s="27" t="s">
        <v>354</v>
      </c>
      <c r="B10" s="27" t="s">
        <v>399</v>
      </c>
      <c r="C10" s="27" t="s">
        <v>257</v>
      </c>
      <c r="D10" s="28" t="str">
        <f t="shared" si="0"/>
        <v>8465010625854</v>
      </c>
      <c r="E10" s="30" t="s">
        <v>833</v>
      </c>
      <c r="F10" s="27" t="s">
        <v>415</v>
      </c>
      <c r="G10" s="29">
        <v>10.38</v>
      </c>
      <c r="H10" t="s">
        <v>1208</v>
      </c>
      <c r="I10" t="s">
        <v>1208</v>
      </c>
      <c r="J10" s="27" t="s">
        <v>362</v>
      </c>
      <c r="K10" s="27" t="s">
        <v>416</v>
      </c>
      <c r="L10" s="14" t="str">
        <f t="shared" si="1"/>
        <v>Yes</v>
      </c>
      <c r="M10" s="12" t="s">
        <v>362</v>
      </c>
      <c r="O10" t="s">
        <v>905</v>
      </c>
    </row>
    <row r="11" spans="1:40" x14ac:dyDescent="0.25">
      <c r="A11" s="27" t="s">
        <v>354</v>
      </c>
      <c r="B11" s="27" t="s">
        <v>400</v>
      </c>
      <c r="C11" s="27" t="s">
        <v>208</v>
      </c>
      <c r="D11" s="28" t="str">
        <f t="shared" si="0"/>
        <v>8415002867507</v>
      </c>
      <c r="E11" s="30" t="s">
        <v>725</v>
      </c>
      <c r="F11" s="27" t="s">
        <v>401</v>
      </c>
      <c r="G11" s="29">
        <v>98.88</v>
      </c>
      <c r="H11" t="s">
        <v>1174</v>
      </c>
      <c r="I11" t="s">
        <v>1175</v>
      </c>
      <c r="J11" s="27" t="s">
        <v>402</v>
      </c>
      <c r="K11" s="27" t="s">
        <v>403</v>
      </c>
      <c r="L11" s="14" t="str">
        <f t="shared" si="1"/>
        <v>Yes</v>
      </c>
      <c r="M11" s="12" t="s">
        <v>402</v>
      </c>
      <c r="O11" t="s">
        <v>905</v>
      </c>
    </row>
    <row r="12" spans="1:40" x14ac:dyDescent="0.25">
      <c r="A12" s="27" t="s">
        <v>354</v>
      </c>
      <c r="B12" s="27" t="s">
        <v>464</v>
      </c>
      <c r="C12" s="27" t="s">
        <v>33</v>
      </c>
      <c r="D12" s="28" t="str">
        <f t="shared" si="0"/>
        <v>4210007677123</v>
      </c>
      <c r="E12" s="28" t="s">
        <v>582</v>
      </c>
      <c r="F12" s="27" t="s">
        <v>495</v>
      </c>
      <c r="G12" s="29">
        <v>39.51</v>
      </c>
      <c r="H12" t="s">
        <v>939</v>
      </c>
      <c r="I12" t="s">
        <v>940</v>
      </c>
      <c r="J12" s="27" t="s">
        <v>362</v>
      </c>
      <c r="K12" s="27" t="s">
        <v>466</v>
      </c>
      <c r="L12" s="14" t="str">
        <f t="shared" si="1"/>
        <v>Yes</v>
      </c>
      <c r="M12" s="12" t="s">
        <v>362</v>
      </c>
      <c r="O12" t="s">
        <v>904</v>
      </c>
    </row>
    <row r="13" spans="1:40" x14ac:dyDescent="0.25">
      <c r="A13" s="27" t="s">
        <v>354</v>
      </c>
      <c r="B13" s="27" t="s">
        <v>472</v>
      </c>
      <c r="C13" s="27" t="s">
        <v>170</v>
      </c>
      <c r="D13" s="28" t="str">
        <f t="shared" si="0"/>
        <v>6605001715121</v>
      </c>
      <c r="E13" s="28" t="s">
        <v>677</v>
      </c>
      <c r="F13" s="27" t="s">
        <v>473</v>
      </c>
      <c r="G13" s="29">
        <v>39.5</v>
      </c>
      <c r="H13" t="s">
        <v>1094</v>
      </c>
      <c r="I13" t="s">
        <v>1095</v>
      </c>
      <c r="J13" s="27" t="s">
        <v>362</v>
      </c>
      <c r="K13" s="27" t="s">
        <v>466</v>
      </c>
      <c r="L13" s="14" t="str">
        <f t="shared" si="1"/>
        <v>Yes</v>
      </c>
      <c r="M13" s="12" t="s">
        <v>362</v>
      </c>
      <c r="O13" t="s">
        <v>904</v>
      </c>
    </row>
    <row r="14" spans="1:40" x14ac:dyDescent="0.25">
      <c r="A14" s="27" t="s">
        <v>354</v>
      </c>
      <c r="B14" s="27" t="s">
        <v>382</v>
      </c>
      <c r="C14" s="27" t="s">
        <v>182</v>
      </c>
      <c r="D14" s="28" t="str">
        <f t="shared" si="0"/>
        <v>7310001286837</v>
      </c>
      <c r="E14" s="30" t="s">
        <v>695</v>
      </c>
      <c r="F14" s="27" t="s">
        <v>383</v>
      </c>
      <c r="G14" s="29">
        <v>133.53</v>
      </c>
      <c r="H14" t="s">
        <v>1127</v>
      </c>
      <c r="I14" t="s">
        <v>1127</v>
      </c>
      <c r="J14" s="27" t="s">
        <v>357</v>
      </c>
      <c r="K14" s="27" t="s">
        <v>384</v>
      </c>
      <c r="L14" s="14" t="str">
        <f t="shared" si="1"/>
        <v>Yes</v>
      </c>
      <c r="M14" s="12" t="s">
        <v>357</v>
      </c>
      <c r="O14" t="s">
        <v>905</v>
      </c>
    </row>
    <row r="15" spans="1:40" x14ac:dyDescent="0.25">
      <c r="A15" s="27" t="s">
        <v>354</v>
      </c>
      <c r="B15" s="27" t="s">
        <v>458</v>
      </c>
      <c r="C15" s="27" t="s">
        <v>338</v>
      </c>
      <c r="D15" s="28" t="str">
        <f t="shared" si="0"/>
        <v>7105009350422</v>
      </c>
      <c r="E15" s="28" t="s">
        <v>689</v>
      </c>
      <c r="F15" s="27" t="s">
        <v>459</v>
      </c>
      <c r="G15" s="29">
        <v>81.61</v>
      </c>
      <c r="H15" t="s">
        <v>1115</v>
      </c>
      <c r="I15" t="s">
        <v>1116</v>
      </c>
      <c r="J15" s="27" t="s">
        <v>362</v>
      </c>
      <c r="K15" s="27" t="s">
        <v>460</v>
      </c>
      <c r="L15" s="14" t="str">
        <f t="shared" si="1"/>
        <v>Yes</v>
      </c>
      <c r="M15" s="12" t="s">
        <v>362</v>
      </c>
      <c r="O15" t="s">
        <v>905</v>
      </c>
    </row>
    <row r="16" spans="1:40" x14ac:dyDescent="0.25">
      <c r="A16" s="27" t="s">
        <v>354</v>
      </c>
      <c r="B16" s="27" t="s">
        <v>399</v>
      </c>
      <c r="C16" s="27" t="s">
        <v>255</v>
      </c>
      <c r="D16" s="28" t="str">
        <f t="shared" si="0"/>
        <v>8465001184956</v>
      </c>
      <c r="E16" s="30" t="s">
        <v>829</v>
      </c>
      <c r="F16" s="27" t="s">
        <v>417</v>
      </c>
      <c r="G16" s="29">
        <v>3.19</v>
      </c>
      <c r="H16" t="s">
        <v>1205</v>
      </c>
      <c r="I16" t="s">
        <v>1205</v>
      </c>
      <c r="J16" s="27" t="s">
        <v>362</v>
      </c>
      <c r="K16" s="27" t="s">
        <v>416</v>
      </c>
      <c r="L16" s="14" t="str">
        <f t="shared" si="1"/>
        <v>Yes</v>
      </c>
      <c r="M16" s="12" t="s">
        <v>362</v>
      </c>
      <c r="O16" t="s">
        <v>905</v>
      </c>
    </row>
    <row r="17" spans="1:16" x14ac:dyDescent="0.25">
      <c r="A17" s="27" t="s">
        <v>354</v>
      </c>
      <c r="B17" s="27" t="s">
        <v>399</v>
      </c>
      <c r="C17" s="27" t="s">
        <v>340</v>
      </c>
      <c r="D17" s="28" t="str">
        <f t="shared" si="0"/>
        <v>8465014521690</v>
      </c>
      <c r="E17" s="30" t="s">
        <v>847</v>
      </c>
      <c r="F17" s="27" t="s">
        <v>444</v>
      </c>
      <c r="G17" s="29">
        <v>85.62</v>
      </c>
      <c r="H17" t="s">
        <v>1223</v>
      </c>
      <c r="I17" t="s">
        <v>1223</v>
      </c>
      <c r="J17" s="27" t="s">
        <v>362</v>
      </c>
      <c r="K17" s="27" t="s">
        <v>445</v>
      </c>
      <c r="L17" s="14" t="str">
        <f t="shared" si="1"/>
        <v>Yes</v>
      </c>
      <c r="M17" s="12" t="s">
        <v>362</v>
      </c>
      <c r="O17" t="s">
        <v>905</v>
      </c>
    </row>
    <row r="18" spans="1:16" x14ac:dyDescent="0.25">
      <c r="A18" s="27" t="s">
        <v>354</v>
      </c>
      <c r="B18" s="27" t="s">
        <v>478</v>
      </c>
      <c r="C18" s="27" t="s">
        <v>67</v>
      </c>
      <c r="D18" s="28" t="str">
        <f t="shared" si="0"/>
        <v>5110002425385</v>
      </c>
      <c r="E18" s="28" t="s">
        <v>641</v>
      </c>
      <c r="F18" s="27" t="s">
        <v>479</v>
      </c>
      <c r="G18" s="29">
        <v>21.35</v>
      </c>
      <c r="H18" t="s">
        <v>1028</v>
      </c>
      <c r="I18" t="s">
        <v>1029</v>
      </c>
      <c r="J18" s="27" t="s">
        <v>480</v>
      </c>
      <c r="K18" s="27" t="s">
        <v>466</v>
      </c>
      <c r="L18" s="14" t="str">
        <f t="shared" si="1"/>
        <v>Yes</v>
      </c>
      <c r="M18" s="12" t="s">
        <v>362</v>
      </c>
      <c r="N18" s="8">
        <f>H18/12</f>
        <v>1.6733333333333331</v>
      </c>
      <c r="O18" t="s">
        <v>905</v>
      </c>
    </row>
    <row r="19" spans="1:16" x14ac:dyDescent="0.25">
      <c r="A19" s="27" t="s">
        <v>354</v>
      </c>
      <c r="B19" s="27" t="s">
        <v>478</v>
      </c>
      <c r="C19" s="27" t="s">
        <v>143</v>
      </c>
      <c r="D19" s="28" t="str">
        <f t="shared" si="0"/>
        <v>5110002630341</v>
      </c>
      <c r="E19" s="28" t="s">
        <v>643</v>
      </c>
      <c r="F19" s="27" t="s">
        <v>481</v>
      </c>
      <c r="G19" s="29">
        <v>27.67</v>
      </c>
      <c r="H19" t="s">
        <v>1032</v>
      </c>
      <c r="I19" t="s">
        <v>1032</v>
      </c>
      <c r="J19" s="27" t="s">
        <v>480</v>
      </c>
      <c r="K19" s="27" t="s">
        <v>466</v>
      </c>
      <c r="L19" s="14" t="str">
        <f t="shared" si="1"/>
        <v>Yes</v>
      </c>
      <c r="M19" s="12" t="s">
        <v>362</v>
      </c>
      <c r="N19" s="8">
        <f>H19/12</f>
        <v>2.1183333333333336</v>
      </c>
      <c r="O19" t="s">
        <v>904</v>
      </c>
    </row>
    <row r="20" spans="1:16" x14ac:dyDescent="0.25">
      <c r="A20" s="27" t="s">
        <v>354</v>
      </c>
      <c r="B20" s="27" t="s">
        <v>373</v>
      </c>
      <c r="C20" s="27" t="s">
        <v>168</v>
      </c>
      <c r="D20" s="28" t="str">
        <f t="shared" si="0"/>
        <v>6545006561092</v>
      </c>
      <c r="E20" s="28" t="s">
        <v>674</v>
      </c>
      <c r="F20" s="27" t="s">
        <v>374</v>
      </c>
      <c r="G20" s="29">
        <v>15.02</v>
      </c>
      <c r="H20" t="s">
        <v>1088</v>
      </c>
      <c r="I20" t="s">
        <v>1089</v>
      </c>
      <c r="J20" s="27" t="s">
        <v>362</v>
      </c>
      <c r="K20" s="27" t="s">
        <v>372</v>
      </c>
      <c r="L20" s="14" t="str">
        <f t="shared" si="1"/>
        <v>Yes</v>
      </c>
      <c r="M20" s="12" t="s">
        <v>378</v>
      </c>
      <c r="N20" s="3" t="s">
        <v>906</v>
      </c>
      <c r="O20" t="s">
        <v>905</v>
      </c>
    </row>
    <row r="21" spans="1:16" x14ac:dyDescent="0.25">
      <c r="A21" s="27" t="s">
        <v>354</v>
      </c>
      <c r="B21" s="27" t="s">
        <v>446</v>
      </c>
      <c r="C21" s="27" t="s">
        <v>204</v>
      </c>
      <c r="D21" s="28" t="str">
        <f t="shared" si="0"/>
        <v>8340001026370</v>
      </c>
      <c r="E21" s="30" t="s">
        <v>716</v>
      </c>
      <c r="F21" s="27" t="s">
        <v>447</v>
      </c>
      <c r="G21" s="29">
        <v>294.75</v>
      </c>
      <c r="H21" t="s">
        <v>1164</v>
      </c>
      <c r="I21" t="s">
        <v>1165</v>
      </c>
      <c r="J21" s="27" t="s">
        <v>362</v>
      </c>
      <c r="K21" s="27" t="s">
        <v>445</v>
      </c>
      <c r="L21" s="14" t="str">
        <f t="shared" si="1"/>
        <v>Yes</v>
      </c>
      <c r="M21" s="12" t="s">
        <v>362</v>
      </c>
      <c r="O21" t="s">
        <v>905</v>
      </c>
    </row>
    <row r="22" spans="1:16" x14ac:dyDescent="0.25">
      <c r="A22" s="27" t="s">
        <v>354</v>
      </c>
      <c r="B22" s="27" t="s">
        <v>385</v>
      </c>
      <c r="C22" s="27" t="s">
        <v>302</v>
      </c>
      <c r="D22" s="28" t="str">
        <f t="shared" si="0"/>
        <v>7360013105131</v>
      </c>
      <c r="E22" s="30" t="s">
        <v>698</v>
      </c>
      <c r="F22" s="27" t="s">
        <v>392</v>
      </c>
      <c r="G22" s="29">
        <v>22.28</v>
      </c>
      <c r="H22" t="s">
        <v>1131</v>
      </c>
      <c r="I22" t="s">
        <v>1131</v>
      </c>
      <c r="J22" s="27" t="s">
        <v>378</v>
      </c>
      <c r="K22" s="27" t="s">
        <v>384</v>
      </c>
      <c r="L22" s="15" t="str">
        <f t="shared" si="1"/>
        <v>Yes</v>
      </c>
      <c r="M22" s="13" t="s">
        <v>362</v>
      </c>
      <c r="N22" s="10"/>
      <c r="O22" s="9" t="s">
        <v>905</v>
      </c>
      <c r="P22" s="10"/>
    </row>
    <row r="23" spans="1:16" x14ac:dyDescent="0.25">
      <c r="A23" s="27" t="s">
        <v>354</v>
      </c>
      <c r="B23" s="27" t="s">
        <v>400</v>
      </c>
      <c r="C23" s="27" t="s">
        <v>92</v>
      </c>
      <c r="D23" s="28" t="str">
        <f t="shared" si="0"/>
        <v>8415010285575</v>
      </c>
      <c r="E23" s="30" t="s">
        <v>727</v>
      </c>
      <c r="F23" s="27" t="s">
        <v>404</v>
      </c>
      <c r="G23" s="29">
        <v>98.88</v>
      </c>
      <c r="H23" t="s">
        <v>1174</v>
      </c>
      <c r="I23" t="s">
        <v>1175</v>
      </c>
      <c r="J23" s="27" t="s">
        <v>402</v>
      </c>
      <c r="K23" s="27" t="s">
        <v>403</v>
      </c>
      <c r="L23" s="14" t="str">
        <f t="shared" si="1"/>
        <v>Yes</v>
      </c>
      <c r="M23" s="12" t="s">
        <v>402</v>
      </c>
      <c r="O23" t="s">
        <v>905</v>
      </c>
    </row>
    <row r="24" spans="1:16" x14ac:dyDescent="0.25">
      <c r="A24" s="27" t="s">
        <v>354</v>
      </c>
      <c r="B24" s="27" t="s">
        <v>446</v>
      </c>
      <c r="C24" s="27" t="s">
        <v>205</v>
      </c>
      <c r="D24" s="28" t="str">
        <f t="shared" si="0"/>
        <v>8340007536574</v>
      </c>
      <c r="E24" s="30" t="s">
        <v>718</v>
      </c>
      <c r="F24" s="27" t="s">
        <v>449</v>
      </c>
      <c r="G24" s="29">
        <v>38.270000000000003</v>
      </c>
      <c r="H24" t="s">
        <v>1168</v>
      </c>
      <c r="I24" t="s">
        <v>1168</v>
      </c>
      <c r="J24" s="27" t="s">
        <v>362</v>
      </c>
      <c r="K24" s="27" t="s">
        <v>445</v>
      </c>
      <c r="L24" s="14" t="str">
        <f t="shared" si="1"/>
        <v>Yes</v>
      </c>
      <c r="M24" s="12" t="s">
        <v>362</v>
      </c>
      <c r="O24" t="s">
        <v>905</v>
      </c>
    </row>
    <row r="25" spans="1:16" x14ac:dyDescent="0.25">
      <c r="A25" s="27" t="s">
        <v>354</v>
      </c>
      <c r="B25" s="27" t="s">
        <v>446</v>
      </c>
      <c r="C25" s="27" t="s">
        <v>206</v>
      </c>
      <c r="D25" s="28" t="str">
        <f t="shared" si="0"/>
        <v>8340011075694</v>
      </c>
      <c r="E25" s="30" t="s">
        <v>719</v>
      </c>
      <c r="F25" s="27" t="s">
        <v>449</v>
      </c>
      <c r="G25" s="29">
        <v>94.49</v>
      </c>
      <c r="H25" t="s">
        <v>1169</v>
      </c>
      <c r="I25" t="s">
        <v>1169</v>
      </c>
      <c r="J25" s="27" t="s">
        <v>362</v>
      </c>
      <c r="K25" s="27" t="s">
        <v>445</v>
      </c>
      <c r="L25" s="14" t="str">
        <f t="shared" si="1"/>
        <v>Yes</v>
      </c>
      <c r="M25" s="12" t="s">
        <v>362</v>
      </c>
      <c r="O25" t="s">
        <v>905</v>
      </c>
    </row>
    <row r="26" spans="1:16" x14ac:dyDescent="0.25">
      <c r="A26" s="27" t="s">
        <v>354</v>
      </c>
      <c r="B26" s="27" t="s">
        <v>355</v>
      </c>
      <c r="C26" s="27" t="s">
        <v>158</v>
      </c>
      <c r="D26" s="28" t="str">
        <f t="shared" si="0"/>
        <v>6260002941279</v>
      </c>
      <c r="E26" s="27" t="s">
        <v>883</v>
      </c>
      <c r="F26" s="27" t="s">
        <v>486</v>
      </c>
      <c r="G26" s="29">
        <v>143.83000000000001</v>
      </c>
      <c r="H26" t="s">
        <v>1072</v>
      </c>
      <c r="I26" t="s">
        <v>1073</v>
      </c>
      <c r="J26" s="27" t="s">
        <v>357</v>
      </c>
      <c r="K26" s="27" t="s">
        <v>466</v>
      </c>
      <c r="L26" s="14" t="str">
        <f t="shared" si="1"/>
        <v>Yes</v>
      </c>
      <c r="M26" s="12" t="s">
        <v>357</v>
      </c>
      <c r="O26" t="s">
        <v>904</v>
      </c>
    </row>
    <row r="27" spans="1:16" x14ac:dyDescent="0.25">
      <c r="A27" s="27" t="s">
        <v>354</v>
      </c>
      <c r="B27" s="27" t="s">
        <v>400</v>
      </c>
      <c r="C27" s="27" t="s">
        <v>209</v>
      </c>
      <c r="D27" s="28" t="str">
        <f t="shared" si="0"/>
        <v>8415010552265</v>
      </c>
      <c r="E27" s="30" t="s">
        <v>753</v>
      </c>
      <c r="F27" s="27" t="s">
        <v>513</v>
      </c>
      <c r="G27" s="29">
        <v>46.9</v>
      </c>
      <c r="H27" t="s">
        <v>1179</v>
      </c>
      <c r="I27" t="s">
        <v>1179</v>
      </c>
      <c r="J27" s="27" t="s">
        <v>362</v>
      </c>
      <c r="K27" s="27" t="s">
        <v>466</v>
      </c>
      <c r="L27" s="14" t="str">
        <f t="shared" si="1"/>
        <v>Yes</v>
      </c>
      <c r="M27" s="12" t="s">
        <v>362</v>
      </c>
      <c r="O27" t="s">
        <v>904</v>
      </c>
    </row>
    <row r="28" spans="1:16" x14ac:dyDescent="0.25">
      <c r="A28" s="27" t="s">
        <v>354</v>
      </c>
      <c r="B28" s="27" t="s">
        <v>464</v>
      </c>
      <c r="C28" s="27" t="s">
        <v>116</v>
      </c>
      <c r="D28" s="28" t="str">
        <f t="shared" si="0"/>
        <v>4210005689904</v>
      </c>
      <c r="E28" s="28" t="s">
        <v>579</v>
      </c>
      <c r="F28" s="27" t="s">
        <v>488</v>
      </c>
      <c r="G28" s="29">
        <v>48.95</v>
      </c>
      <c r="H28" t="s">
        <v>934</v>
      </c>
      <c r="I28" t="s">
        <v>935</v>
      </c>
      <c r="J28" s="27" t="s">
        <v>489</v>
      </c>
      <c r="K28" s="27" t="s">
        <v>466</v>
      </c>
      <c r="L28" s="14" t="str">
        <f t="shared" si="1"/>
        <v>Yes</v>
      </c>
      <c r="M28" s="12" t="s">
        <v>362</v>
      </c>
      <c r="N28" s="3" t="s">
        <v>906</v>
      </c>
      <c r="O28" t="s">
        <v>904</v>
      </c>
    </row>
    <row r="29" spans="1:16" x14ac:dyDescent="0.25">
      <c r="A29" s="27" t="s">
        <v>354</v>
      </c>
      <c r="B29" s="27" t="s">
        <v>464</v>
      </c>
      <c r="C29" s="27" t="s">
        <v>34</v>
      </c>
      <c r="D29" s="28" t="str">
        <f t="shared" si="0"/>
        <v>4210008891775</v>
      </c>
      <c r="E29" s="28" t="s">
        <v>584</v>
      </c>
      <c r="F29" s="27" t="s">
        <v>493</v>
      </c>
      <c r="G29" s="29">
        <v>238.26</v>
      </c>
      <c r="H29" t="s">
        <v>942</v>
      </c>
      <c r="I29" t="s">
        <v>943</v>
      </c>
      <c r="J29" s="27" t="s">
        <v>489</v>
      </c>
      <c r="K29" s="27" t="s">
        <v>466</v>
      </c>
      <c r="L29" s="14" t="str">
        <f t="shared" si="1"/>
        <v>Yes</v>
      </c>
      <c r="M29" s="12" t="s">
        <v>489</v>
      </c>
      <c r="O29" t="s">
        <v>904</v>
      </c>
    </row>
    <row r="30" spans="1:16" x14ac:dyDescent="0.25">
      <c r="A30" s="27" t="s">
        <v>354</v>
      </c>
      <c r="B30" s="27" t="s">
        <v>400</v>
      </c>
      <c r="C30" s="27" t="s">
        <v>249</v>
      </c>
      <c r="D30" s="28" t="str">
        <f t="shared" si="0"/>
        <v>8415015976005</v>
      </c>
      <c r="E30" s="30" t="s">
        <v>825</v>
      </c>
      <c r="F30" s="27" t="s">
        <v>513</v>
      </c>
      <c r="G30" s="29">
        <v>45.1</v>
      </c>
      <c r="H30" t="s">
        <v>1200</v>
      </c>
      <c r="I30" t="s">
        <v>1200</v>
      </c>
      <c r="J30" s="27" t="s">
        <v>362</v>
      </c>
      <c r="K30" s="27" t="s">
        <v>466</v>
      </c>
      <c r="L30" s="14" t="str">
        <f t="shared" si="1"/>
        <v>Yes</v>
      </c>
      <c r="M30" s="12" t="s">
        <v>362</v>
      </c>
      <c r="O30" t="s">
        <v>904</v>
      </c>
    </row>
    <row r="31" spans="1:16" x14ac:dyDescent="0.25">
      <c r="A31" s="27" t="s">
        <v>354</v>
      </c>
      <c r="B31" s="27" t="s">
        <v>400</v>
      </c>
      <c r="C31" s="27" t="s">
        <v>250</v>
      </c>
      <c r="D31" s="28" t="str">
        <f t="shared" si="0"/>
        <v>8415015976013</v>
      </c>
      <c r="E31" s="30" t="s">
        <v>826</v>
      </c>
      <c r="F31" s="27" t="s">
        <v>513</v>
      </c>
      <c r="G31" s="29">
        <v>42.75</v>
      </c>
      <c r="H31" t="s">
        <v>1201</v>
      </c>
      <c r="I31" t="s">
        <v>1201</v>
      </c>
      <c r="J31" s="27" t="s">
        <v>362</v>
      </c>
      <c r="K31" s="27" t="s">
        <v>466</v>
      </c>
      <c r="L31" s="14" t="str">
        <f t="shared" si="1"/>
        <v>Yes</v>
      </c>
      <c r="M31" s="12" t="s">
        <v>362</v>
      </c>
      <c r="O31" t="s">
        <v>904</v>
      </c>
    </row>
    <row r="32" spans="1:16" x14ac:dyDescent="0.25">
      <c r="A32" s="27" t="s">
        <v>354</v>
      </c>
      <c r="B32" s="27" t="s">
        <v>385</v>
      </c>
      <c r="C32" s="27" t="s">
        <v>184</v>
      </c>
      <c r="D32" s="28" t="str">
        <f t="shared" si="0"/>
        <v>7360001391063</v>
      </c>
      <c r="E32" s="30" t="s">
        <v>697</v>
      </c>
      <c r="F32" s="27" t="s">
        <v>387</v>
      </c>
      <c r="G32" s="29">
        <v>6.12</v>
      </c>
      <c r="H32" t="s">
        <v>1130</v>
      </c>
      <c r="I32" t="s">
        <v>1130</v>
      </c>
      <c r="J32" s="27" t="s">
        <v>378</v>
      </c>
      <c r="K32" s="27" t="s">
        <v>384</v>
      </c>
      <c r="L32" s="14" t="str">
        <f t="shared" si="1"/>
        <v>Yes</v>
      </c>
      <c r="M32" s="12" t="s">
        <v>378</v>
      </c>
      <c r="O32" t="s">
        <v>905</v>
      </c>
    </row>
    <row r="33" spans="1:15" x14ac:dyDescent="0.25">
      <c r="A33" s="27" t="s">
        <v>354</v>
      </c>
      <c r="B33" s="27" t="s">
        <v>399</v>
      </c>
      <c r="C33" s="27" t="s">
        <v>279</v>
      </c>
      <c r="D33" s="28" t="str">
        <f t="shared" si="0"/>
        <v>8465016023355</v>
      </c>
      <c r="E33" s="30" t="s">
        <v>857</v>
      </c>
      <c r="F33" s="27" t="s">
        <v>450</v>
      </c>
      <c r="G33" s="29">
        <v>109.78</v>
      </c>
      <c r="H33" t="s">
        <v>1235</v>
      </c>
      <c r="I33" t="s">
        <v>1235</v>
      </c>
      <c r="J33" s="27" t="s">
        <v>362</v>
      </c>
      <c r="K33" s="27" t="s">
        <v>445</v>
      </c>
      <c r="L33" s="14" t="str">
        <f t="shared" si="1"/>
        <v>Yes</v>
      </c>
      <c r="M33" s="12" t="s">
        <v>362</v>
      </c>
      <c r="O33" t="s">
        <v>905</v>
      </c>
    </row>
    <row r="34" spans="1:15" x14ac:dyDescent="0.25">
      <c r="A34" s="27" t="s">
        <v>354</v>
      </c>
      <c r="B34" s="27" t="s">
        <v>396</v>
      </c>
      <c r="C34" s="27" t="s">
        <v>202</v>
      </c>
      <c r="D34" s="28" t="str">
        <f t="shared" si="0"/>
        <v>8115013816529</v>
      </c>
      <c r="E34" s="30" t="s">
        <v>714</v>
      </c>
      <c r="F34" s="27" t="s">
        <v>530</v>
      </c>
      <c r="G34" s="29">
        <v>230.11</v>
      </c>
      <c r="H34" t="s">
        <v>1161</v>
      </c>
      <c r="I34" t="s">
        <v>1161</v>
      </c>
      <c r="J34" s="27" t="s">
        <v>471</v>
      </c>
      <c r="K34" s="27" t="s">
        <v>466</v>
      </c>
      <c r="L34" s="14" t="str">
        <f t="shared" si="1"/>
        <v>Yes</v>
      </c>
      <c r="M34" s="12" t="s">
        <v>362</v>
      </c>
      <c r="N34" s="8">
        <f>H34/10</f>
        <v>21.14</v>
      </c>
      <c r="O34" t="s">
        <v>904</v>
      </c>
    </row>
    <row r="35" spans="1:15" x14ac:dyDescent="0.25">
      <c r="A35" s="27" t="s">
        <v>354</v>
      </c>
      <c r="B35" s="27" t="s">
        <v>385</v>
      </c>
      <c r="C35" s="27" t="s">
        <v>183</v>
      </c>
      <c r="D35" s="28" t="str">
        <f t="shared" si="0"/>
        <v>7360001390480</v>
      </c>
      <c r="E35" s="30" t="s">
        <v>696</v>
      </c>
      <c r="F35" s="27" t="s">
        <v>386</v>
      </c>
      <c r="G35" s="29">
        <v>50.92</v>
      </c>
      <c r="H35" t="s">
        <v>1128</v>
      </c>
      <c r="I35" t="s">
        <v>1129</v>
      </c>
      <c r="J35" s="27" t="s">
        <v>378</v>
      </c>
      <c r="K35" s="27" t="s">
        <v>384</v>
      </c>
      <c r="L35" s="14" t="str">
        <f t="shared" si="1"/>
        <v>Yes</v>
      </c>
      <c r="M35" s="12" t="s">
        <v>378</v>
      </c>
      <c r="O35" t="s">
        <v>905</v>
      </c>
    </row>
    <row r="36" spans="1:15" x14ac:dyDescent="0.25">
      <c r="A36" s="27" t="s">
        <v>354</v>
      </c>
      <c r="B36" s="27" t="s">
        <v>491</v>
      </c>
      <c r="C36" s="27" t="s">
        <v>17</v>
      </c>
      <c r="D36" s="28" t="str">
        <f t="shared" si="0"/>
        <v>4730005951103</v>
      </c>
      <c r="E36" s="28" t="s">
        <v>635</v>
      </c>
      <c r="F36" s="27" t="s">
        <v>492</v>
      </c>
      <c r="G36" s="29">
        <v>21.23</v>
      </c>
      <c r="H36" t="s">
        <v>1018</v>
      </c>
      <c r="I36" t="s">
        <v>1019</v>
      </c>
      <c r="J36" s="27" t="s">
        <v>362</v>
      </c>
      <c r="K36" s="27" t="s">
        <v>466</v>
      </c>
      <c r="L36" s="14" t="str">
        <f t="shared" si="1"/>
        <v>Yes</v>
      </c>
      <c r="M36" s="12" t="s">
        <v>362</v>
      </c>
      <c r="O36" t="s">
        <v>904</v>
      </c>
    </row>
    <row r="37" spans="1:15" x14ac:dyDescent="0.25">
      <c r="A37" s="27" t="s">
        <v>354</v>
      </c>
      <c r="B37" s="27" t="s">
        <v>464</v>
      </c>
      <c r="C37" s="27" t="s">
        <v>112</v>
      </c>
      <c r="D37" s="28" t="str">
        <f t="shared" si="0"/>
        <v>4210001818872</v>
      </c>
      <c r="E37" s="28" t="s">
        <v>571</v>
      </c>
      <c r="F37" s="27" t="s">
        <v>465</v>
      </c>
      <c r="G37" s="29">
        <v>9.11</v>
      </c>
      <c r="H37" t="s">
        <v>922</v>
      </c>
      <c r="I37" t="s">
        <v>923</v>
      </c>
      <c r="J37" s="27" t="s">
        <v>362</v>
      </c>
      <c r="K37" s="27" t="s">
        <v>466</v>
      </c>
      <c r="L37" s="14" t="str">
        <f t="shared" si="1"/>
        <v>Yes</v>
      </c>
      <c r="M37" s="12" t="s">
        <v>362</v>
      </c>
      <c r="O37" t="s">
        <v>904</v>
      </c>
    </row>
    <row r="38" spans="1:15" x14ac:dyDescent="0.25">
      <c r="A38" s="27" t="s">
        <v>354</v>
      </c>
      <c r="B38" s="27" t="s">
        <v>464</v>
      </c>
      <c r="C38" s="27" t="s">
        <v>84</v>
      </c>
      <c r="D38" s="28" t="str">
        <f t="shared" si="0"/>
        <v>4210000852291</v>
      </c>
      <c r="E38" s="28" t="s">
        <v>568</v>
      </c>
      <c r="F38" s="27" t="s">
        <v>465</v>
      </c>
      <c r="G38" s="29">
        <v>8.66</v>
      </c>
      <c r="H38" t="s">
        <v>917</v>
      </c>
      <c r="I38" t="s">
        <v>918</v>
      </c>
      <c r="J38" s="27" t="s">
        <v>362</v>
      </c>
      <c r="K38" s="27" t="s">
        <v>466</v>
      </c>
      <c r="L38" s="14" t="str">
        <f t="shared" si="1"/>
        <v>Yes</v>
      </c>
      <c r="M38" s="12" t="s">
        <v>362</v>
      </c>
      <c r="O38" t="s">
        <v>904</v>
      </c>
    </row>
    <row r="39" spans="1:15" x14ac:dyDescent="0.25">
      <c r="A39" s="27" t="s">
        <v>354</v>
      </c>
      <c r="B39" s="27" t="s">
        <v>399</v>
      </c>
      <c r="C39" s="27" t="s">
        <v>88</v>
      </c>
      <c r="D39" s="28" t="str">
        <f t="shared" si="0"/>
        <v>8465001286928</v>
      </c>
      <c r="E39" s="30" t="s">
        <v>830</v>
      </c>
      <c r="F39" s="27" t="s">
        <v>418</v>
      </c>
      <c r="G39" s="29">
        <v>9.67</v>
      </c>
      <c r="H39" t="s">
        <v>1022</v>
      </c>
      <c r="I39" t="s">
        <v>1022</v>
      </c>
      <c r="J39" s="27" t="s">
        <v>362</v>
      </c>
      <c r="K39" s="27" t="s">
        <v>416</v>
      </c>
      <c r="L39" s="14" t="str">
        <f t="shared" si="1"/>
        <v>Yes</v>
      </c>
      <c r="M39" s="12" t="s">
        <v>362</v>
      </c>
      <c r="O39" t="s">
        <v>905</v>
      </c>
    </row>
    <row r="40" spans="1:15" x14ac:dyDescent="0.25">
      <c r="A40" s="27" t="s">
        <v>354</v>
      </c>
      <c r="B40" s="27" t="s">
        <v>484</v>
      </c>
      <c r="C40" s="27" t="s">
        <v>63</v>
      </c>
      <c r="D40" s="28" t="str">
        <f t="shared" si="0"/>
        <v>5120002933467</v>
      </c>
      <c r="E40" s="28" t="s">
        <v>649</v>
      </c>
      <c r="F40" s="27" t="s">
        <v>485</v>
      </c>
      <c r="G40" s="29">
        <v>61.54</v>
      </c>
      <c r="H40" t="s">
        <v>1041</v>
      </c>
      <c r="I40" t="s">
        <v>1042</v>
      </c>
      <c r="J40" s="27" t="s">
        <v>362</v>
      </c>
      <c r="K40" s="27" t="s">
        <v>466</v>
      </c>
      <c r="L40" s="14" t="str">
        <f t="shared" si="1"/>
        <v>Yes</v>
      </c>
      <c r="M40" s="12" t="s">
        <v>362</v>
      </c>
      <c r="O40" t="s">
        <v>904</v>
      </c>
    </row>
    <row r="41" spans="1:15" x14ac:dyDescent="0.25">
      <c r="A41" s="27" t="s">
        <v>354</v>
      </c>
      <c r="B41" s="27" t="s">
        <v>482</v>
      </c>
      <c r="C41" s="27" t="s">
        <v>139</v>
      </c>
      <c r="D41" s="28" t="str">
        <f t="shared" si="0"/>
        <v>4320014953633</v>
      </c>
      <c r="E41" s="28" t="s">
        <v>634</v>
      </c>
      <c r="F41" s="27" t="s">
        <v>502</v>
      </c>
      <c r="G41" s="31">
        <v>3176.4</v>
      </c>
      <c r="H41" t="s">
        <v>1016</v>
      </c>
      <c r="I41" t="s">
        <v>1017</v>
      </c>
      <c r="J41" s="27" t="s">
        <v>362</v>
      </c>
      <c r="K41" s="27" t="s">
        <v>466</v>
      </c>
      <c r="L41" s="14" t="str">
        <f t="shared" si="1"/>
        <v>Yes</v>
      </c>
      <c r="M41" s="12" t="s">
        <v>362</v>
      </c>
      <c r="O41" t="s">
        <v>904</v>
      </c>
    </row>
    <row r="42" spans="1:15" x14ac:dyDescent="0.25">
      <c r="A42" s="27" t="s">
        <v>354</v>
      </c>
      <c r="B42" s="27" t="s">
        <v>461</v>
      </c>
      <c r="C42" s="27" t="s">
        <v>341</v>
      </c>
      <c r="D42" s="28" t="str">
        <f t="shared" si="0"/>
        <v>4930007396733</v>
      </c>
      <c r="E42" s="28" t="s">
        <v>639</v>
      </c>
      <c r="F42" s="27" t="s">
        <v>462</v>
      </c>
      <c r="G42" s="29">
        <v>169.71</v>
      </c>
      <c r="H42" t="s">
        <v>1025</v>
      </c>
      <c r="I42" t="s">
        <v>1026</v>
      </c>
      <c r="J42" s="27" t="s">
        <v>362</v>
      </c>
      <c r="K42" s="27" t="s">
        <v>463</v>
      </c>
      <c r="L42" s="14" t="str">
        <f t="shared" si="1"/>
        <v>Yes</v>
      </c>
      <c r="M42" s="12" t="s">
        <v>362</v>
      </c>
      <c r="O42" t="s">
        <v>905</v>
      </c>
    </row>
    <row r="43" spans="1:15" x14ac:dyDescent="0.25">
      <c r="A43" s="27" t="s">
        <v>354</v>
      </c>
      <c r="B43" s="27" t="s">
        <v>400</v>
      </c>
      <c r="C43" s="27" t="s">
        <v>41</v>
      </c>
      <c r="D43" s="28" t="str">
        <f t="shared" si="0"/>
        <v>8415012947717</v>
      </c>
      <c r="E43" s="30" t="s">
        <v>757</v>
      </c>
      <c r="F43" s="27" t="s">
        <v>404</v>
      </c>
      <c r="G43" s="29">
        <v>98.88</v>
      </c>
      <c r="H43" t="s">
        <v>1174</v>
      </c>
      <c r="I43" t="s">
        <v>1175</v>
      </c>
      <c r="J43" s="27" t="s">
        <v>402</v>
      </c>
      <c r="K43" s="27" t="s">
        <v>403</v>
      </c>
      <c r="L43" s="14" t="str">
        <f t="shared" si="1"/>
        <v>Yes</v>
      </c>
      <c r="M43" s="12" t="s">
        <v>402</v>
      </c>
      <c r="O43" t="s">
        <v>905</v>
      </c>
    </row>
    <row r="44" spans="1:15" x14ac:dyDescent="0.25">
      <c r="A44" s="27" t="s">
        <v>354</v>
      </c>
      <c r="B44" s="27" t="s">
        <v>482</v>
      </c>
      <c r="C44" s="27" t="s">
        <v>137</v>
      </c>
      <c r="D44" s="28" t="str">
        <f t="shared" si="0"/>
        <v>4320005950762</v>
      </c>
      <c r="E44" s="28" t="s">
        <v>632</v>
      </c>
      <c r="F44" s="27" t="s">
        <v>490</v>
      </c>
      <c r="G44" s="29">
        <v>47.89</v>
      </c>
      <c r="H44" t="s">
        <v>1013</v>
      </c>
      <c r="I44" t="s">
        <v>1013</v>
      </c>
      <c r="J44" s="27" t="s">
        <v>362</v>
      </c>
      <c r="K44" s="27" t="s">
        <v>466</v>
      </c>
      <c r="L44" s="14" t="str">
        <f t="shared" si="1"/>
        <v>Yes</v>
      </c>
      <c r="M44" s="12" t="s">
        <v>362</v>
      </c>
      <c r="O44" t="s">
        <v>904</v>
      </c>
    </row>
    <row r="45" spans="1:15" x14ac:dyDescent="0.25">
      <c r="A45" s="27" t="s">
        <v>354</v>
      </c>
      <c r="B45" s="27" t="s">
        <v>484</v>
      </c>
      <c r="C45" s="27" t="s">
        <v>45</v>
      </c>
      <c r="D45" s="28" t="str">
        <f t="shared" si="0"/>
        <v>5120009650609</v>
      </c>
      <c r="E45" s="28" t="s">
        <v>652</v>
      </c>
      <c r="F45" s="27" t="s">
        <v>503</v>
      </c>
      <c r="G45" s="29">
        <v>61.03</v>
      </c>
      <c r="H45" t="s">
        <v>1047</v>
      </c>
      <c r="I45" t="s">
        <v>1047</v>
      </c>
      <c r="J45" s="27" t="s">
        <v>362</v>
      </c>
      <c r="K45" s="27" t="s">
        <v>466</v>
      </c>
      <c r="L45" s="14" t="str">
        <f t="shared" si="1"/>
        <v>Yes</v>
      </c>
      <c r="M45" s="12" t="s">
        <v>362</v>
      </c>
      <c r="O45" t="s">
        <v>904</v>
      </c>
    </row>
    <row r="46" spans="1:15" x14ac:dyDescent="0.25">
      <c r="A46" s="27" t="s">
        <v>354</v>
      </c>
      <c r="B46" s="27" t="s">
        <v>394</v>
      </c>
      <c r="C46" s="27" t="s">
        <v>280</v>
      </c>
      <c r="D46" s="28" t="str">
        <f t="shared" si="0"/>
        <v>8520016092831</v>
      </c>
      <c r="E46" s="27" t="s">
        <v>899</v>
      </c>
      <c r="F46" s="27" t="s">
        <v>395</v>
      </c>
      <c r="G46" s="29">
        <v>77.94</v>
      </c>
      <c r="H46" t="s">
        <v>1236</v>
      </c>
      <c r="I46" t="s">
        <v>1156</v>
      </c>
      <c r="J46" s="27" t="s">
        <v>357</v>
      </c>
      <c r="K46" s="27" t="s">
        <v>384</v>
      </c>
      <c r="L46" s="14" t="s">
        <v>907</v>
      </c>
      <c r="M46" s="12" t="s">
        <v>362</v>
      </c>
      <c r="N46" s="8">
        <f>H46/400</f>
        <v>0.19917499999999999</v>
      </c>
      <c r="O46" t="s">
        <v>905</v>
      </c>
    </row>
    <row r="47" spans="1:15" x14ac:dyDescent="0.25">
      <c r="A47" s="27" t="s">
        <v>354</v>
      </c>
      <c r="B47" s="27" t="s">
        <v>451</v>
      </c>
      <c r="C47" s="27" t="s">
        <v>307</v>
      </c>
      <c r="D47" s="28" t="str">
        <f t="shared" si="0"/>
        <v>7240001776154</v>
      </c>
      <c r="E47" s="28" t="s">
        <v>691</v>
      </c>
      <c r="F47" s="27" t="s">
        <v>452</v>
      </c>
      <c r="G47" s="29">
        <v>13.79</v>
      </c>
      <c r="H47" t="s">
        <v>1118</v>
      </c>
      <c r="I47" t="s">
        <v>1119</v>
      </c>
      <c r="J47" s="27" t="s">
        <v>362</v>
      </c>
      <c r="K47" s="27" t="s">
        <v>453</v>
      </c>
      <c r="L47" s="14" t="str">
        <f t="shared" ref="L47:L110" si="2">IF(G47=H47,"No","Yes")</f>
        <v>Yes</v>
      </c>
      <c r="M47" s="12" t="s">
        <v>362</v>
      </c>
      <c r="O47" t="s">
        <v>905</v>
      </c>
    </row>
    <row r="48" spans="1:15" x14ac:dyDescent="0.25">
      <c r="A48" s="27" t="s">
        <v>354</v>
      </c>
      <c r="B48" s="27" t="s">
        <v>468</v>
      </c>
      <c r="C48" s="27" t="s">
        <v>35</v>
      </c>
      <c r="D48" s="28" t="str">
        <f t="shared" si="0"/>
        <v>4820001265114</v>
      </c>
      <c r="E48" s="28" t="s">
        <v>638</v>
      </c>
      <c r="F48" s="27" t="s">
        <v>469</v>
      </c>
      <c r="G48" s="29">
        <v>50.73</v>
      </c>
      <c r="H48" t="s">
        <v>1023</v>
      </c>
      <c r="I48" t="s">
        <v>1024</v>
      </c>
      <c r="J48" s="27" t="s">
        <v>362</v>
      </c>
      <c r="K48" s="27" t="s">
        <v>466</v>
      </c>
      <c r="L48" s="14" t="str">
        <f t="shared" si="2"/>
        <v>Yes</v>
      </c>
      <c r="M48" s="12" t="s">
        <v>362</v>
      </c>
      <c r="O48" t="s">
        <v>904</v>
      </c>
    </row>
    <row r="49" spans="1:15" x14ac:dyDescent="0.25">
      <c r="A49" s="27" t="s">
        <v>354</v>
      </c>
      <c r="B49" s="27" t="s">
        <v>451</v>
      </c>
      <c r="C49" s="27" t="s">
        <v>180</v>
      </c>
      <c r="D49" s="28" t="str">
        <f t="shared" si="0"/>
        <v>7240010445523</v>
      </c>
      <c r="E49" s="28" t="s">
        <v>692</v>
      </c>
      <c r="F49" s="27" t="s">
        <v>509</v>
      </c>
      <c r="G49" s="29">
        <v>210.04</v>
      </c>
      <c r="H49" t="s">
        <v>1120</v>
      </c>
      <c r="I49" t="s">
        <v>1121</v>
      </c>
      <c r="J49" s="27" t="s">
        <v>362</v>
      </c>
      <c r="K49" s="27" t="s">
        <v>466</v>
      </c>
      <c r="L49" s="14" t="str">
        <f t="shared" si="2"/>
        <v>Yes</v>
      </c>
      <c r="M49" s="12" t="s">
        <v>362</v>
      </c>
      <c r="O49" t="s">
        <v>904</v>
      </c>
    </row>
    <row r="50" spans="1:15" x14ac:dyDescent="0.25">
      <c r="A50" s="27" t="s">
        <v>354</v>
      </c>
      <c r="B50" s="27" t="s">
        <v>464</v>
      </c>
      <c r="C50" s="27" t="s">
        <v>121</v>
      </c>
      <c r="D50" s="28" t="str">
        <f t="shared" si="0"/>
        <v>4210010810417</v>
      </c>
      <c r="E50" s="28" t="s">
        <v>597</v>
      </c>
      <c r="F50" s="27" t="s">
        <v>516</v>
      </c>
      <c r="G50" s="29">
        <v>51.21</v>
      </c>
      <c r="H50" t="s">
        <v>960</v>
      </c>
      <c r="I50" t="s">
        <v>961</v>
      </c>
      <c r="J50" s="27" t="s">
        <v>362</v>
      </c>
      <c r="K50" s="27" t="s">
        <v>466</v>
      </c>
      <c r="L50" s="14" t="str">
        <f t="shared" si="2"/>
        <v>Yes</v>
      </c>
      <c r="M50" s="12" t="s">
        <v>362</v>
      </c>
      <c r="O50" t="s">
        <v>904</v>
      </c>
    </row>
    <row r="51" spans="1:15" x14ac:dyDescent="0.25">
      <c r="A51" s="27" t="s">
        <v>354</v>
      </c>
      <c r="B51" s="27" t="s">
        <v>464</v>
      </c>
      <c r="C51" s="27" t="s">
        <v>32</v>
      </c>
      <c r="D51" s="28" t="str">
        <f t="shared" si="0"/>
        <v>4210009843475</v>
      </c>
      <c r="E51" s="28" t="s">
        <v>586</v>
      </c>
      <c r="F51" s="27" t="s">
        <v>467</v>
      </c>
      <c r="G51" s="29">
        <v>120.4</v>
      </c>
      <c r="H51" t="s">
        <v>945</v>
      </c>
      <c r="I51" t="s">
        <v>945</v>
      </c>
      <c r="J51" s="27" t="s">
        <v>362</v>
      </c>
      <c r="K51" s="27" t="s">
        <v>466</v>
      </c>
      <c r="L51" s="14" t="str">
        <f t="shared" si="2"/>
        <v>Yes</v>
      </c>
      <c r="M51" s="12" t="s">
        <v>362</v>
      </c>
      <c r="O51" t="s">
        <v>904</v>
      </c>
    </row>
    <row r="52" spans="1:15" x14ac:dyDescent="0.25">
      <c r="A52" s="27" t="s">
        <v>354</v>
      </c>
      <c r="B52" s="27" t="s">
        <v>484</v>
      </c>
      <c r="C52" s="27" t="s">
        <v>149</v>
      </c>
      <c r="D52" s="28" t="str">
        <f t="shared" si="0"/>
        <v>5120005961426</v>
      </c>
      <c r="E52" s="28" t="s">
        <v>650</v>
      </c>
      <c r="F52" s="27" t="s">
        <v>494</v>
      </c>
      <c r="G52" s="29">
        <v>6.07</v>
      </c>
      <c r="H52" t="s">
        <v>1043</v>
      </c>
      <c r="I52" t="s">
        <v>1044</v>
      </c>
      <c r="J52" s="27" t="s">
        <v>362</v>
      </c>
      <c r="K52" s="27" t="s">
        <v>466</v>
      </c>
      <c r="L52" s="14" t="str">
        <f t="shared" si="2"/>
        <v>Yes</v>
      </c>
      <c r="M52" s="12" t="s">
        <v>362</v>
      </c>
      <c r="O52" t="s">
        <v>904</v>
      </c>
    </row>
    <row r="53" spans="1:15" x14ac:dyDescent="0.25">
      <c r="A53" s="27" t="s">
        <v>354</v>
      </c>
      <c r="B53" s="27" t="s">
        <v>484</v>
      </c>
      <c r="C53" s="27" t="s">
        <v>59</v>
      </c>
      <c r="D53" s="28" t="str">
        <f t="shared" si="0"/>
        <v>5120005961427</v>
      </c>
      <c r="E53" s="28" t="s">
        <v>651</v>
      </c>
      <c r="F53" s="27" t="s">
        <v>494</v>
      </c>
      <c r="G53" s="29">
        <v>6.76</v>
      </c>
      <c r="H53" t="s">
        <v>1045</v>
      </c>
      <c r="I53" t="s">
        <v>1046</v>
      </c>
      <c r="J53" s="27" t="s">
        <v>362</v>
      </c>
      <c r="K53" s="27" t="s">
        <v>466</v>
      </c>
      <c r="L53" s="14" t="str">
        <f t="shared" si="2"/>
        <v>Yes</v>
      </c>
      <c r="M53" s="12" t="s">
        <v>362</v>
      </c>
      <c r="O53" t="s">
        <v>904</v>
      </c>
    </row>
    <row r="54" spans="1:15" x14ac:dyDescent="0.25">
      <c r="A54" s="27" t="s">
        <v>354</v>
      </c>
      <c r="B54" s="27" t="s">
        <v>390</v>
      </c>
      <c r="C54" s="27" t="s">
        <v>281</v>
      </c>
      <c r="D54" s="28" t="str">
        <f t="shared" si="0"/>
        <v>8540011699010</v>
      </c>
      <c r="E54" s="30" t="s">
        <v>858</v>
      </c>
      <c r="F54" s="27" t="s">
        <v>391</v>
      </c>
      <c r="G54" s="29">
        <v>32.67</v>
      </c>
      <c r="H54" t="s">
        <v>1237</v>
      </c>
      <c r="I54" t="s">
        <v>1238</v>
      </c>
      <c r="J54" s="27" t="s">
        <v>357</v>
      </c>
      <c r="K54" s="27" t="s">
        <v>384</v>
      </c>
      <c r="L54" s="14" t="str">
        <f t="shared" si="2"/>
        <v>Yes</v>
      </c>
      <c r="M54" s="12" t="s">
        <v>357</v>
      </c>
      <c r="O54" t="s">
        <v>905</v>
      </c>
    </row>
    <row r="55" spans="1:15" x14ac:dyDescent="0.25">
      <c r="A55" s="27" t="s">
        <v>354</v>
      </c>
      <c r="B55" s="27" t="s">
        <v>464</v>
      </c>
      <c r="C55" s="27" t="s">
        <v>44</v>
      </c>
      <c r="D55" s="28" t="str">
        <f t="shared" si="0"/>
        <v>4210015589951</v>
      </c>
      <c r="E55" s="28" t="s">
        <v>621</v>
      </c>
      <c r="F55" s="27" t="s">
        <v>543</v>
      </c>
      <c r="G55" s="29">
        <v>130.82</v>
      </c>
      <c r="H55" t="s">
        <v>993</v>
      </c>
      <c r="I55" t="s">
        <v>994</v>
      </c>
      <c r="J55" s="27" t="s">
        <v>362</v>
      </c>
      <c r="K55" s="27" t="s">
        <v>466</v>
      </c>
      <c r="L55" s="14" t="str">
        <f t="shared" si="2"/>
        <v>Yes</v>
      </c>
      <c r="M55" s="12" t="s">
        <v>362</v>
      </c>
      <c r="O55" t="s">
        <v>904</v>
      </c>
    </row>
    <row r="56" spans="1:15" x14ac:dyDescent="0.25">
      <c r="A56" s="27" t="s">
        <v>354</v>
      </c>
      <c r="B56" s="27" t="s">
        <v>385</v>
      </c>
      <c r="C56" s="27" t="s">
        <v>185</v>
      </c>
      <c r="D56" s="28" t="str">
        <f t="shared" si="0"/>
        <v>7360016062663</v>
      </c>
      <c r="E56" s="32" t="s">
        <v>885</v>
      </c>
      <c r="F56" s="27" t="s">
        <v>393</v>
      </c>
      <c r="G56" s="29">
        <v>271.2</v>
      </c>
      <c r="H56" t="s">
        <v>1132</v>
      </c>
      <c r="I56" t="s">
        <v>1132</v>
      </c>
      <c r="J56" s="27" t="s">
        <v>357</v>
      </c>
      <c r="K56" s="27" t="s">
        <v>384</v>
      </c>
      <c r="L56" s="14" t="str">
        <f t="shared" si="2"/>
        <v>Yes</v>
      </c>
      <c r="M56" s="12" t="s">
        <v>357</v>
      </c>
      <c r="O56" t="s">
        <v>905</v>
      </c>
    </row>
    <row r="57" spans="1:15" x14ac:dyDescent="0.25">
      <c r="A57" s="27" t="s">
        <v>354</v>
      </c>
      <c r="B57" s="27" t="s">
        <v>385</v>
      </c>
      <c r="C57" s="27" t="s">
        <v>186</v>
      </c>
      <c r="D57" s="28" t="str">
        <f t="shared" si="0"/>
        <v>7360016062670</v>
      </c>
      <c r="E57" s="32" t="s">
        <v>886</v>
      </c>
      <c r="F57" s="27" t="s">
        <v>393</v>
      </c>
      <c r="G57" s="29">
        <v>311.88</v>
      </c>
      <c r="H57" t="s">
        <v>1133</v>
      </c>
      <c r="I57" t="s">
        <v>1133</v>
      </c>
      <c r="J57" s="27" t="s">
        <v>357</v>
      </c>
      <c r="K57" s="27" t="s">
        <v>384</v>
      </c>
      <c r="L57" s="14" t="str">
        <f t="shared" si="2"/>
        <v>Yes</v>
      </c>
      <c r="M57" s="12" t="s">
        <v>357</v>
      </c>
      <c r="O57" t="s">
        <v>905</v>
      </c>
    </row>
    <row r="58" spans="1:15" x14ac:dyDescent="0.25">
      <c r="A58" s="27" t="s">
        <v>354</v>
      </c>
      <c r="B58" s="27" t="s">
        <v>552</v>
      </c>
      <c r="C58" s="27" t="s">
        <v>60</v>
      </c>
      <c r="D58" s="28" t="str">
        <f t="shared" si="0"/>
        <v>5330002391873</v>
      </c>
      <c r="E58" s="28" t="s">
        <v>656</v>
      </c>
      <c r="F58" s="27" t="s">
        <v>553</v>
      </c>
      <c r="G58" s="29">
        <v>2.35</v>
      </c>
      <c r="H58" t="s">
        <v>1053</v>
      </c>
      <c r="I58" t="s">
        <v>1054</v>
      </c>
      <c r="J58" s="27" t="s">
        <v>369</v>
      </c>
      <c r="K58" s="27" t="s">
        <v>554</v>
      </c>
      <c r="L58" s="14" t="str">
        <f t="shared" si="2"/>
        <v>Yes</v>
      </c>
      <c r="M58" s="12" t="s">
        <v>362</v>
      </c>
      <c r="N58" s="8">
        <f>H58/10</f>
        <v>0.26700000000000002</v>
      </c>
      <c r="O58" t="s">
        <v>905</v>
      </c>
    </row>
    <row r="59" spans="1:15" x14ac:dyDescent="0.25">
      <c r="A59" s="27" t="s">
        <v>354</v>
      </c>
      <c r="B59" s="27" t="s">
        <v>399</v>
      </c>
      <c r="C59" s="27" t="s">
        <v>258</v>
      </c>
      <c r="D59" s="28" t="str">
        <f t="shared" si="0"/>
        <v>8465010679999</v>
      </c>
      <c r="E59" s="30" t="s">
        <v>834</v>
      </c>
      <c r="F59" s="27" t="s">
        <v>422</v>
      </c>
      <c r="G59" s="29">
        <v>4.2</v>
      </c>
      <c r="H59" t="s">
        <v>1209</v>
      </c>
      <c r="I59" t="s">
        <v>1209</v>
      </c>
      <c r="J59" s="27" t="s">
        <v>362</v>
      </c>
      <c r="K59" s="27" t="s">
        <v>416</v>
      </c>
      <c r="L59" s="14" t="str">
        <f t="shared" si="2"/>
        <v>Yes</v>
      </c>
      <c r="M59" s="12" t="s">
        <v>362</v>
      </c>
      <c r="O59" t="s">
        <v>905</v>
      </c>
    </row>
    <row r="60" spans="1:15" x14ac:dyDescent="0.25">
      <c r="A60" s="27" t="s">
        <v>354</v>
      </c>
      <c r="B60" s="27" t="s">
        <v>464</v>
      </c>
      <c r="C60" s="27" t="s">
        <v>110</v>
      </c>
      <c r="D60" s="28" t="str">
        <f t="shared" si="0"/>
        <v>4210001265108</v>
      </c>
      <c r="E60" s="28" t="s">
        <v>569</v>
      </c>
      <c r="F60" s="27" t="s">
        <v>467</v>
      </c>
      <c r="G60" s="29">
        <v>93.13</v>
      </c>
      <c r="H60" t="s">
        <v>919</v>
      </c>
      <c r="I60" t="s">
        <v>920</v>
      </c>
      <c r="J60" s="27" t="s">
        <v>362</v>
      </c>
      <c r="K60" s="27" t="s">
        <v>466</v>
      </c>
      <c r="L60" s="14" t="str">
        <f t="shared" si="2"/>
        <v>Yes</v>
      </c>
      <c r="M60" s="12" t="s">
        <v>362</v>
      </c>
      <c r="O60" t="s">
        <v>904</v>
      </c>
    </row>
    <row r="61" spans="1:15" x14ac:dyDescent="0.25">
      <c r="A61" s="27" t="s">
        <v>354</v>
      </c>
      <c r="B61" s="27" t="s">
        <v>475</v>
      </c>
      <c r="C61" s="27" t="s">
        <v>285</v>
      </c>
      <c r="D61" s="28" t="str">
        <f t="shared" si="0"/>
        <v>9905015232324</v>
      </c>
      <c r="E61" s="30" t="s">
        <v>863</v>
      </c>
      <c r="F61" s="27" t="s">
        <v>476</v>
      </c>
      <c r="G61" s="29">
        <v>23.76</v>
      </c>
      <c r="H61" t="s">
        <v>1199</v>
      </c>
      <c r="I61" t="s">
        <v>1244</v>
      </c>
      <c r="J61" s="27" t="s">
        <v>357</v>
      </c>
      <c r="K61" s="27" t="s">
        <v>466</v>
      </c>
      <c r="L61" s="14" t="str">
        <f t="shared" si="2"/>
        <v>Yes</v>
      </c>
      <c r="M61" s="12" t="s">
        <v>902</v>
      </c>
      <c r="N61" s="8">
        <f>H61/12</f>
        <v>1.8191666666666666</v>
      </c>
      <c r="O61" t="s">
        <v>904</v>
      </c>
    </row>
    <row r="62" spans="1:15" x14ac:dyDescent="0.25">
      <c r="A62" s="27" t="s">
        <v>354</v>
      </c>
      <c r="B62" s="27" t="s">
        <v>399</v>
      </c>
      <c r="C62" s="27" t="s">
        <v>271</v>
      </c>
      <c r="D62" s="28" t="str">
        <f t="shared" si="0"/>
        <v>8465014634649</v>
      </c>
      <c r="E62" s="30" t="s">
        <v>849</v>
      </c>
      <c r="F62" s="27" t="s">
        <v>436</v>
      </c>
      <c r="G62" s="29">
        <v>34.299999999999997</v>
      </c>
      <c r="H62" t="s">
        <v>1225</v>
      </c>
      <c r="I62" t="s">
        <v>1225</v>
      </c>
      <c r="J62" s="27" t="s">
        <v>362</v>
      </c>
      <c r="K62" s="27" t="s">
        <v>416</v>
      </c>
      <c r="L62" s="14" t="str">
        <f t="shared" si="2"/>
        <v>Yes</v>
      </c>
      <c r="M62" s="12" t="s">
        <v>362</v>
      </c>
      <c r="O62" t="s">
        <v>905</v>
      </c>
    </row>
    <row r="63" spans="1:15" x14ac:dyDescent="0.25">
      <c r="A63" s="27" t="s">
        <v>354</v>
      </c>
      <c r="B63" s="27" t="s">
        <v>496</v>
      </c>
      <c r="C63" s="27" t="s">
        <v>106</v>
      </c>
      <c r="D63" s="28" t="str">
        <f t="shared" si="0"/>
        <v>1670007974495</v>
      </c>
      <c r="E63" s="28" t="s">
        <v>564</v>
      </c>
      <c r="F63" s="27" t="s">
        <v>497</v>
      </c>
      <c r="G63" s="29">
        <v>7.73</v>
      </c>
      <c r="H63" t="s">
        <v>909</v>
      </c>
      <c r="I63" t="s">
        <v>909</v>
      </c>
      <c r="J63" s="27" t="s">
        <v>362</v>
      </c>
      <c r="K63" s="27" t="s">
        <v>466</v>
      </c>
      <c r="L63" s="14" t="str">
        <f t="shared" si="2"/>
        <v>Yes</v>
      </c>
      <c r="M63" s="12" t="s">
        <v>362</v>
      </c>
      <c r="O63" t="s">
        <v>904</v>
      </c>
    </row>
    <row r="64" spans="1:15" x14ac:dyDescent="0.25">
      <c r="A64" s="27" t="s">
        <v>354</v>
      </c>
      <c r="B64" s="27" t="s">
        <v>399</v>
      </c>
      <c r="C64" s="27" t="s">
        <v>278</v>
      </c>
      <c r="D64" s="28" t="str">
        <f t="shared" si="0"/>
        <v>8465015921365</v>
      </c>
      <c r="E64" s="32" t="s">
        <v>898</v>
      </c>
      <c r="F64" s="27" t="s">
        <v>546</v>
      </c>
      <c r="G64" s="29">
        <v>7.67</v>
      </c>
      <c r="H64" t="s">
        <v>1234</v>
      </c>
      <c r="I64" t="s">
        <v>1234</v>
      </c>
      <c r="J64" s="27" t="s">
        <v>362</v>
      </c>
      <c r="K64" s="27" t="s">
        <v>466</v>
      </c>
      <c r="L64" s="14" t="str">
        <f t="shared" si="2"/>
        <v>Yes</v>
      </c>
      <c r="M64" s="12" t="s">
        <v>362</v>
      </c>
      <c r="O64" t="s">
        <v>904</v>
      </c>
    </row>
    <row r="65" spans="1:16" x14ac:dyDescent="0.25">
      <c r="A65" s="27" t="s">
        <v>354</v>
      </c>
      <c r="B65" s="27" t="s">
        <v>399</v>
      </c>
      <c r="C65" s="27" t="s">
        <v>270</v>
      </c>
      <c r="D65" s="28" t="str">
        <f t="shared" si="0"/>
        <v>8465014634648</v>
      </c>
      <c r="E65" s="30" t="s">
        <v>848</v>
      </c>
      <c r="F65" s="27" t="s">
        <v>435</v>
      </c>
      <c r="G65" s="29">
        <v>19.82</v>
      </c>
      <c r="H65" t="s">
        <v>1224</v>
      </c>
      <c r="I65" t="s">
        <v>1224</v>
      </c>
      <c r="J65" s="27" t="s">
        <v>362</v>
      </c>
      <c r="K65" s="27" t="s">
        <v>416</v>
      </c>
      <c r="L65" s="14" t="str">
        <f t="shared" si="2"/>
        <v>Yes</v>
      </c>
      <c r="M65" s="12" t="s">
        <v>362</v>
      </c>
      <c r="O65" t="s">
        <v>905</v>
      </c>
    </row>
    <row r="66" spans="1:16" x14ac:dyDescent="0.25">
      <c r="A66" s="27" t="s">
        <v>354</v>
      </c>
      <c r="B66" s="27" t="s">
        <v>464</v>
      </c>
      <c r="C66" s="27" t="s">
        <v>46</v>
      </c>
      <c r="D66" s="28" t="str">
        <f t="shared" si="0"/>
        <v>4210002033512</v>
      </c>
      <c r="E66" s="28" t="s">
        <v>572</v>
      </c>
      <c r="F66" s="27" t="s">
        <v>477</v>
      </c>
      <c r="G66" s="29">
        <v>76.430000000000007</v>
      </c>
      <c r="H66" t="s">
        <v>924</v>
      </c>
      <c r="I66" t="s">
        <v>924</v>
      </c>
      <c r="J66" s="27" t="s">
        <v>362</v>
      </c>
      <c r="K66" s="27" t="s">
        <v>466</v>
      </c>
      <c r="L66" s="14" t="str">
        <f t="shared" si="2"/>
        <v>Yes</v>
      </c>
      <c r="M66" s="12" t="s">
        <v>362</v>
      </c>
      <c r="O66" t="s">
        <v>904</v>
      </c>
    </row>
    <row r="67" spans="1:16" x14ac:dyDescent="0.25">
      <c r="A67" s="27" t="s">
        <v>354</v>
      </c>
      <c r="B67" s="27" t="s">
        <v>396</v>
      </c>
      <c r="C67" s="27" t="s">
        <v>190</v>
      </c>
      <c r="D67" s="28" t="str">
        <f t="shared" si="0"/>
        <v>8115001390690</v>
      </c>
      <c r="E67" s="30" t="s">
        <v>702</v>
      </c>
      <c r="F67" s="27" t="s">
        <v>470</v>
      </c>
      <c r="G67" s="29">
        <v>259.89999999999998</v>
      </c>
      <c r="H67" t="s">
        <v>1140</v>
      </c>
      <c r="I67" t="s">
        <v>1141</v>
      </c>
      <c r="J67" s="27" t="s">
        <v>471</v>
      </c>
      <c r="K67" s="27" t="s">
        <v>466</v>
      </c>
      <c r="L67" s="14" t="str">
        <f t="shared" si="2"/>
        <v>Yes</v>
      </c>
      <c r="M67" s="12" t="s">
        <v>362</v>
      </c>
      <c r="N67" s="8">
        <f>H67/10</f>
        <v>23.877000000000002</v>
      </c>
      <c r="O67" t="s">
        <v>904</v>
      </c>
    </row>
    <row r="68" spans="1:16" x14ac:dyDescent="0.25">
      <c r="A68" s="27" t="s">
        <v>354</v>
      </c>
      <c r="B68" s="27" t="s">
        <v>523</v>
      </c>
      <c r="C68" s="27" t="s">
        <v>66</v>
      </c>
      <c r="D68" s="28" t="str">
        <f t="shared" ref="D68:D131" si="3">CONCATENATE(B68, C68)</f>
        <v>4240015047863</v>
      </c>
      <c r="E68" s="28" t="s">
        <v>628</v>
      </c>
      <c r="F68" s="27" t="s">
        <v>540</v>
      </c>
      <c r="G68" s="29">
        <v>10.84</v>
      </c>
      <c r="H68" t="s">
        <v>1005</v>
      </c>
      <c r="I68" t="s">
        <v>1006</v>
      </c>
      <c r="J68" s="27" t="s">
        <v>402</v>
      </c>
      <c r="K68" s="27" t="s">
        <v>466</v>
      </c>
      <c r="L68" s="14" t="str">
        <f t="shared" si="2"/>
        <v>Yes</v>
      </c>
      <c r="M68" s="12" t="s">
        <v>402</v>
      </c>
      <c r="O68" t="s">
        <v>904</v>
      </c>
    </row>
    <row r="69" spans="1:16" x14ac:dyDescent="0.25">
      <c r="A69" s="27" t="s">
        <v>354</v>
      </c>
      <c r="B69" s="27" t="s">
        <v>396</v>
      </c>
      <c r="C69" s="27" t="s">
        <v>189</v>
      </c>
      <c r="D69" s="28" t="str">
        <f t="shared" si="3"/>
        <v>8115001390689</v>
      </c>
      <c r="E69" s="30" t="s">
        <v>701</v>
      </c>
      <c r="F69" s="27" t="s">
        <v>470</v>
      </c>
      <c r="G69" s="29">
        <v>162.15</v>
      </c>
      <c r="H69" t="s">
        <v>1138</v>
      </c>
      <c r="I69" t="s">
        <v>1139</v>
      </c>
      <c r="J69" s="27" t="s">
        <v>471</v>
      </c>
      <c r="K69" s="27" t="s">
        <v>466</v>
      </c>
      <c r="L69" s="14" t="str">
        <f t="shared" si="2"/>
        <v>Yes</v>
      </c>
      <c r="M69" s="12" t="s">
        <v>362</v>
      </c>
      <c r="N69" s="8">
        <f>H69/10</f>
        <v>14.541999999999998</v>
      </c>
      <c r="O69" t="s">
        <v>904</v>
      </c>
    </row>
    <row r="70" spans="1:16" x14ac:dyDescent="0.25">
      <c r="A70" s="27" t="s">
        <v>354</v>
      </c>
      <c r="B70" s="27" t="s">
        <v>396</v>
      </c>
      <c r="C70" s="27" t="s">
        <v>188</v>
      </c>
      <c r="D70" s="28" t="str">
        <f t="shared" si="3"/>
        <v>8115001390673</v>
      </c>
      <c r="E70" s="30" t="s">
        <v>700</v>
      </c>
      <c r="F70" s="27" t="s">
        <v>470</v>
      </c>
      <c r="G70" s="29">
        <v>146.03</v>
      </c>
      <c r="H70" t="s">
        <v>1136</v>
      </c>
      <c r="I70" t="s">
        <v>1137</v>
      </c>
      <c r="J70" s="27" t="s">
        <v>471</v>
      </c>
      <c r="K70" s="27" t="s">
        <v>466</v>
      </c>
      <c r="L70" s="14" t="str">
        <f t="shared" si="2"/>
        <v>Yes</v>
      </c>
      <c r="M70" s="12" t="s">
        <v>362</v>
      </c>
      <c r="N70" s="8">
        <f>H70/10</f>
        <v>12.542</v>
      </c>
      <c r="O70" t="s">
        <v>904</v>
      </c>
    </row>
    <row r="71" spans="1:16" x14ac:dyDescent="0.25">
      <c r="A71" s="27" t="s">
        <v>354</v>
      </c>
      <c r="B71" s="27" t="s">
        <v>478</v>
      </c>
      <c r="C71" s="27" t="s">
        <v>147</v>
      </c>
      <c r="D71" s="28" t="str">
        <f t="shared" si="3"/>
        <v>5110010465031</v>
      </c>
      <c r="E71" s="28" t="s">
        <v>647</v>
      </c>
      <c r="F71" s="27" t="s">
        <v>512</v>
      </c>
      <c r="G71" s="29">
        <v>30.29</v>
      </c>
      <c r="H71" t="s">
        <v>1037</v>
      </c>
      <c r="I71" t="s">
        <v>1038</v>
      </c>
      <c r="J71" s="27" t="s">
        <v>362</v>
      </c>
      <c r="K71" s="27" t="s">
        <v>466</v>
      </c>
      <c r="L71" s="14" t="str">
        <f t="shared" si="2"/>
        <v>Yes</v>
      </c>
      <c r="M71" s="12" t="s">
        <v>362</v>
      </c>
      <c r="O71" t="s">
        <v>904</v>
      </c>
    </row>
    <row r="72" spans="1:16" x14ac:dyDescent="0.25">
      <c r="A72" s="27" t="s">
        <v>354</v>
      </c>
      <c r="B72" s="27" t="s">
        <v>360</v>
      </c>
      <c r="C72" s="27" t="s">
        <v>342</v>
      </c>
      <c r="D72" s="28" t="str">
        <f t="shared" si="3"/>
        <v>2920009469689</v>
      </c>
      <c r="E72" s="27" t="s">
        <v>880</v>
      </c>
      <c r="F72" s="27" t="s">
        <v>361</v>
      </c>
      <c r="G72" s="29">
        <v>1.08</v>
      </c>
      <c r="H72" t="s">
        <v>915</v>
      </c>
      <c r="I72" t="s">
        <v>916</v>
      </c>
      <c r="J72" s="27" t="s">
        <v>362</v>
      </c>
      <c r="K72" s="27" t="s">
        <v>363</v>
      </c>
      <c r="L72" s="17" t="str">
        <f t="shared" si="2"/>
        <v>Yes</v>
      </c>
      <c r="M72" s="16" t="s">
        <v>362</v>
      </c>
      <c r="O72" t="s">
        <v>905</v>
      </c>
      <c r="P72" s="10"/>
    </row>
    <row r="73" spans="1:16" x14ac:dyDescent="0.25">
      <c r="A73" s="27" t="s">
        <v>354</v>
      </c>
      <c r="B73" s="27" t="s">
        <v>478</v>
      </c>
      <c r="C73" s="27" t="s">
        <v>146</v>
      </c>
      <c r="D73" s="28" t="str">
        <f t="shared" si="3"/>
        <v>5110009650608</v>
      </c>
      <c r="E73" s="28" t="s">
        <v>646</v>
      </c>
      <c r="F73" s="27" t="s">
        <v>479</v>
      </c>
      <c r="G73" s="29">
        <v>15.54</v>
      </c>
      <c r="H73" t="s">
        <v>1035</v>
      </c>
      <c r="I73" t="s">
        <v>1036</v>
      </c>
      <c r="J73" s="27" t="s">
        <v>480</v>
      </c>
      <c r="K73" s="27" t="s">
        <v>466</v>
      </c>
      <c r="L73" s="14" t="str">
        <f t="shared" si="2"/>
        <v>Yes</v>
      </c>
      <c r="M73" s="12" t="s">
        <v>362</v>
      </c>
      <c r="N73" s="8">
        <f>H73/12</f>
        <v>1.19</v>
      </c>
      <c r="O73" t="s">
        <v>904</v>
      </c>
    </row>
    <row r="74" spans="1:16" x14ac:dyDescent="0.25">
      <c r="A74" s="27" t="s">
        <v>354</v>
      </c>
      <c r="B74" s="27" t="s">
        <v>478</v>
      </c>
      <c r="C74" s="27" t="s">
        <v>142</v>
      </c>
      <c r="D74" s="28" t="str">
        <f t="shared" si="3"/>
        <v>5110002425384</v>
      </c>
      <c r="E74" s="28" t="s">
        <v>640</v>
      </c>
      <c r="F74" s="27" t="s">
        <v>479</v>
      </c>
      <c r="G74" s="29">
        <v>13.73</v>
      </c>
      <c r="H74" t="s">
        <v>1027</v>
      </c>
      <c r="I74" t="s">
        <v>1027</v>
      </c>
      <c r="J74" s="27" t="s">
        <v>480</v>
      </c>
      <c r="K74" s="27" t="s">
        <v>466</v>
      </c>
      <c r="L74" s="14" t="str">
        <f t="shared" si="2"/>
        <v>Yes</v>
      </c>
      <c r="M74" s="12" t="s">
        <v>362</v>
      </c>
      <c r="N74" s="8">
        <f>H74/12</f>
        <v>1.0541666666666667</v>
      </c>
      <c r="O74" t="s">
        <v>904</v>
      </c>
    </row>
    <row r="75" spans="1:16" x14ac:dyDescent="0.25">
      <c r="A75" s="27" t="s">
        <v>354</v>
      </c>
      <c r="B75" s="27" t="s">
        <v>396</v>
      </c>
      <c r="C75" s="27" t="s">
        <v>192</v>
      </c>
      <c r="D75" s="28" t="str">
        <f t="shared" si="3"/>
        <v>8115001390706</v>
      </c>
      <c r="E75" s="30" t="s">
        <v>704</v>
      </c>
      <c r="F75" s="27" t="s">
        <v>470</v>
      </c>
      <c r="G75" s="29">
        <v>68.180000000000007</v>
      </c>
      <c r="H75" t="s">
        <v>1144</v>
      </c>
      <c r="I75" t="s">
        <v>1145</v>
      </c>
      <c r="J75" s="27" t="s">
        <v>471</v>
      </c>
      <c r="K75" s="27" t="s">
        <v>466</v>
      </c>
      <c r="L75" s="14" t="str">
        <f t="shared" si="2"/>
        <v>Yes</v>
      </c>
      <c r="M75" s="12" t="s">
        <v>362</v>
      </c>
      <c r="N75" s="8">
        <f>H75/10</f>
        <v>6.2640000000000002</v>
      </c>
      <c r="O75" t="s">
        <v>904</v>
      </c>
    </row>
    <row r="76" spans="1:16" x14ac:dyDescent="0.25">
      <c r="A76" s="27" t="s">
        <v>354</v>
      </c>
      <c r="B76" s="27" t="s">
        <v>478</v>
      </c>
      <c r="C76" s="27" t="s">
        <v>144</v>
      </c>
      <c r="D76" s="28" t="str">
        <f t="shared" si="3"/>
        <v>5110002630342</v>
      </c>
      <c r="E76" s="28" t="s">
        <v>644</v>
      </c>
      <c r="F76" s="27" t="s">
        <v>481</v>
      </c>
      <c r="G76" s="29">
        <v>16.36</v>
      </c>
      <c r="H76" t="s">
        <v>963</v>
      </c>
      <c r="I76" t="s">
        <v>963</v>
      </c>
      <c r="J76" s="27" t="s">
        <v>480</v>
      </c>
      <c r="K76" s="27" t="s">
        <v>466</v>
      </c>
      <c r="L76" s="14" t="str">
        <f t="shared" si="2"/>
        <v>Yes</v>
      </c>
      <c r="M76" s="12" t="s">
        <v>362</v>
      </c>
      <c r="N76" s="8">
        <f>H76/12</f>
        <v>1.4033333333333333</v>
      </c>
      <c r="O76" t="s">
        <v>904</v>
      </c>
    </row>
    <row r="77" spans="1:16" x14ac:dyDescent="0.25">
      <c r="A77" s="27" t="s">
        <v>354</v>
      </c>
      <c r="B77" s="27" t="s">
        <v>396</v>
      </c>
      <c r="C77" s="27" t="s">
        <v>201</v>
      </c>
      <c r="D77" s="28" t="str">
        <f t="shared" si="3"/>
        <v>8115013072951</v>
      </c>
      <c r="E77" s="30" t="s">
        <v>713</v>
      </c>
      <c r="F77" s="27" t="s">
        <v>470</v>
      </c>
      <c r="G77" s="29">
        <v>166.03</v>
      </c>
      <c r="H77" t="s">
        <v>1159</v>
      </c>
      <c r="I77" t="s">
        <v>1160</v>
      </c>
      <c r="J77" s="27" t="s">
        <v>471</v>
      </c>
      <c r="K77" s="27" t="s">
        <v>466</v>
      </c>
      <c r="L77" s="14" t="str">
        <f t="shared" si="2"/>
        <v>Yes</v>
      </c>
      <c r="M77" s="12" t="s">
        <v>362</v>
      </c>
      <c r="N77" s="8">
        <f>H77/10</f>
        <v>15.253</v>
      </c>
      <c r="O77" t="s">
        <v>904</v>
      </c>
    </row>
    <row r="78" spans="1:16" x14ac:dyDescent="0.25">
      <c r="A78" s="27" t="s">
        <v>354</v>
      </c>
      <c r="B78" s="27" t="s">
        <v>464</v>
      </c>
      <c r="C78" s="27" t="s">
        <v>31</v>
      </c>
      <c r="D78" s="28" t="str">
        <f t="shared" si="3"/>
        <v>4210010806532</v>
      </c>
      <c r="E78" s="28" t="s">
        <v>596</v>
      </c>
      <c r="F78" s="27" t="s">
        <v>517</v>
      </c>
      <c r="G78" s="29">
        <v>11.83</v>
      </c>
      <c r="H78" t="s">
        <v>959</v>
      </c>
      <c r="I78" t="s">
        <v>959</v>
      </c>
      <c r="J78" s="27" t="s">
        <v>362</v>
      </c>
      <c r="K78" s="27" t="s">
        <v>466</v>
      </c>
      <c r="L78" s="14" t="str">
        <f t="shared" si="2"/>
        <v>Yes</v>
      </c>
      <c r="M78" s="12" t="s">
        <v>362</v>
      </c>
      <c r="O78" t="s">
        <v>904</v>
      </c>
    </row>
    <row r="79" spans="1:16" x14ac:dyDescent="0.25">
      <c r="A79" s="27" t="s">
        <v>354</v>
      </c>
      <c r="B79" s="27" t="s">
        <v>464</v>
      </c>
      <c r="C79" s="27" t="s">
        <v>83</v>
      </c>
      <c r="D79" s="28" t="str">
        <f t="shared" si="3"/>
        <v>4210015211691</v>
      </c>
      <c r="E79" s="28" t="s">
        <v>617</v>
      </c>
      <c r="F79" s="27" t="s">
        <v>487</v>
      </c>
      <c r="G79" s="29">
        <v>24.2</v>
      </c>
      <c r="H79" t="s">
        <v>988</v>
      </c>
      <c r="I79" t="s">
        <v>988</v>
      </c>
      <c r="J79" s="27" t="s">
        <v>362</v>
      </c>
      <c r="K79" s="27" t="s">
        <v>466</v>
      </c>
      <c r="L79" s="14" t="str">
        <f t="shared" si="2"/>
        <v>Yes</v>
      </c>
      <c r="M79" s="12" t="s">
        <v>362</v>
      </c>
      <c r="O79" t="s">
        <v>904</v>
      </c>
    </row>
    <row r="80" spans="1:16" x14ac:dyDescent="0.25">
      <c r="A80" s="27" t="s">
        <v>354</v>
      </c>
      <c r="B80" s="27" t="s">
        <v>464</v>
      </c>
      <c r="C80" s="27" t="s">
        <v>16</v>
      </c>
      <c r="D80" s="28" t="str">
        <f t="shared" si="3"/>
        <v>4210002942648</v>
      </c>
      <c r="E80" s="28" t="s">
        <v>577</v>
      </c>
      <c r="F80" s="27" t="s">
        <v>487</v>
      </c>
      <c r="G80" s="29">
        <v>12.04</v>
      </c>
      <c r="H80" t="s">
        <v>930</v>
      </c>
      <c r="I80" t="s">
        <v>931</v>
      </c>
      <c r="J80" s="27" t="s">
        <v>362</v>
      </c>
      <c r="K80" s="27" t="s">
        <v>466</v>
      </c>
      <c r="L80" s="14" t="str">
        <f t="shared" si="2"/>
        <v>Yes</v>
      </c>
      <c r="M80" s="12" t="s">
        <v>362</v>
      </c>
      <c r="O80" t="s">
        <v>905</v>
      </c>
    </row>
    <row r="81" spans="1:40" x14ac:dyDescent="0.25">
      <c r="A81" s="27" t="s">
        <v>354</v>
      </c>
      <c r="B81" s="27" t="s">
        <v>491</v>
      </c>
      <c r="C81" s="27" t="s">
        <v>140</v>
      </c>
      <c r="D81" s="28" t="str">
        <f t="shared" si="3"/>
        <v>4730010570136</v>
      </c>
      <c r="E81" s="28" t="s">
        <v>636</v>
      </c>
      <c r="F81" s="27" t="s">
        <v>514</v>
      </c>
      <c r="G81" s="29">
        <v>8.16</v>
      </c>
      <c r="H81" t="s">
        <v>1020</v>
      </c>
      <c r="I81" t="s">
        <v>1020</v>
      </c>
      <c r="J81" s="27" t="s">
        <v>362</v>
      </c>
      <c r="K81" s="27" t="s">
        <v>466</v>
      </c>
      <c r="L81" s="14" t="str">
        <f t="shared" si="2"/>
        <v>Yes</v>
      </c>
      <c r="M81" s="12" t="s">
        <v>362</v>
      </c>
      <c r="O81" t="s">
        <v>904</v>
      </c>
    </row>
    <row r="82" spans="1:40" x14ac:dyDescent="0.25">
      <c r="A82" s="27" t="s">
        <v>354</v>
      </c>
      <c r="B82" s="27" t="s">
        <v>491</v>
      </c>
      <c r="C82" s="27" t="s">
        <v>141</v>
      </c>
      <c r="D82" s="28" t="str">
        <f t="shared" si="3"/>
        <v>4730010574210</v>
      </c>
      <c r="E82" s="28" t="s">
        <v>637</v>
      </c>
      <c r="F82" s="27" t="s">
        <v>514</v>
      </c>
      <c r="G82" s="29">
        <v>10.26</v>
      </c>
      <c r="H82" t="s">
        <v>1021</v>
      </c>
      <c r="I82" t="s">
        <v>1022</v>
      </c>
      <c r="J82" s="27" t="s">
        <v>362</v>
      </c>
      <c r="K82" s="27" t="s">
        <v>466</v>
      </c>
      <c r="L82" s="14" t="str">
        <f t="shared" si="2"/>
        <v>Yes</v>
      </c>
      <c r="M82" s="12" t="s">
        <v>362</v>
      </c>
      <c r="O82" t="s">
        <v>904</v>
      </c>
    </row>
    <row r="83" spans="1:40" x14ac:dyDescent="0.25">
      <c r="A83" s="27" t="s">
        <v>354</v>
      </c>
      <c r="B83" s="27" t="s">
        <v>399</v>
      </c>
      <c r="C83" s="27" t="s">
        <v>268</v>
      </c>
      <c r="D83" s="28" t="str">
        <f t="shared" si="3"/>
        <v>8465013693557</v>
      </c>
      <c r="E83" s="30" t="s">
        <v>845</v>
      </c>
      <c r="F83" s="27" t="s">
        <v>433</v>
      </c>
      <c r="G83" s="29">
        <v>389.14</v>
      </c>
      <c r="H83" t="s">
        <v>1221</v>
      </c>
      <c r="I83" t="s">
        <v>1221</v>
      </c>
      <c r="J83" s="27" t="s">
        <v>362</v>
      </c>
      <c r="K83" s="27" t="s">
        <v>416</v>
      </c>
      <c r="L83" s="14" t="str">
        <f t="shared" si="2"/>
        <v>Yes</v>
      </c>
      <c r="M83" s="12" t="s">
        <v>362</v>
      </c>
      <c r="O83" t="s">
        <v>905</v>
      </c>
    </row>
    <row r="84" spans="1:40" x14ac:dyDescent="0.25">
      <c r="A84" s="27" t="s">
        <v>354</v>
      </c>
      <c r="B84" s="27" t="s">
        <v>399</v>
      </c>
      <c r="C84" s="27" t="s">
        <v>265</v>
      </c>
      <c r="D84" s="28" t="str">
        <f t="shared" si="3"/>
        <v>8465013692147</v>
      </c>
      <c r="E84" s="30" t="s">
        <v>842</v>
      </c>
      <c r="F84" s="27" t="s">
        <v>431</v>
      </c>
      <c r="G84" s="29">
        <v>86.2</v>
      </c>
      <c r="H84" t="s">
        <v>1218</v>
      </c>
      <c r="I84" t="s">
        <v>1218</v>
      </c>
      <c r="J84" s="27" t="s">
        <v>362</v>
      </c>
      <c r="K84" s="27" t="s">
        <v>416</v>
      </c>
      <c r="L84" s="14" t="str">
        <f t="shared" si="2"/>
        <v>Yes</v>
      </c>
      <c r="M84" s="12" t="s">
        <v>362</v>
      </c>
      <c r="O84" t="s">
        <v>905</v>
      </c>
    </row>
    <row r="85" spans="1:40" x14ac:dyDescent="0.25">
      <c r="A85" s="27" t="s">
        <v>354</v>
      </c>
      <c r="B85" s="27" t="s">
        <v>399</v>
      </c>
      <c r="C85" s="27" t="s">
        <v>266</v>
      </c>
      <c r="D85" s="28" t="str">
        <f t="shared" si="3"/>
        <v>8465013692148</v>
      </c>
      <c r="E85" s="30" t="s">
        <v>843</v>
      </c>
      <c r="F85" s="27" t="s">
        <v>432</v>
      </c>
      <c r="G85" s="29">
        <v>230.95</v>
      </c>
      <c r="H85" t="s">
        <v>1219</v>
      </c>
      <c r="I85" t="s">
        <v>1219</v>
      </c>
      <c r="J85" s="27" t="s">
        <v>362</v>
      </c>
      <c r="K85" s="27" t="s">
        <v>416</v>
      </c>
      <c r="L85" s="14" t="str">
        <f t="shared" si="2"/>
        <v>Yes</v>
      </c>
      <c r="M85" s="12" t="s">
        <v>362</v>
      </c>
      <c r="O85" t="s">
        <v>905</v>
      </c>
    </row>
    <row r="86" spans="1:40" x14ac:dyDescent="0.25">
      <c r="A86" s="27" t="s">
        <v>354</v>
      </c>
      <c r="B86" s="27" t="s">
        <v>399</v>
      </c>
      <c r="C86" s="27" t="s">
        <v>267</v>
      </c>
      <c r="D86" s="28" t="str">
        <f t="shared" si="3"/>
        <v>8465013692149</v>
      </c>
      <c r="E86" s="30" t="s">
        <v>844</v>
      </c>
      <c r="F86" s="27" t="s">
        <v>431</v>
      </c>
      <c r="G86" s="29">
        <v>34.979999999999997</v>
      </c>
      <c r="H86" t="s">
        <v>1220</v>
      </c>
      <c r="I86" t="s">
        <v>1220</v>
      </c>
      <c r="J86" s="27" t="s">
        <v>362</v>
      </c>
      <c r="K86" s="27" t="s">
        <v>416</v>
      </c>
      <c r="L86" s="14" t="str">
        <f t="shared" si="2"/>
        <v>Yes</v>
      </c>
      <c r="M86" s="12" t="s">
        <v>362</v>
      </c>
      <c r="O86" t="s">
        <v>905</v>
      </c>
    </row>
    <row r="87" spans="1:40" s="23" customFormat="1" x14ac:dyDescent="0.25">
      <c r="A87" s="27" t="s">
        <v>354</v>
      </c>
      <c r="B87" s="27" t="s">
        <v>523</v>
      </c>
      <c r="C87" s="27" t="s">
        <v>133</v>
      </c>
      <c r="D87" s="28" t="str">
        <f t="shared" si="3"/>
        <v>4240012922817</v>
      </c>
      <c r="E87" s="28" t="s">
        <v>624</v>
      </c>
      <c r="F87" s="27" t="s">
        <v>524</v>
      </c>
      <c r="G87" s="29">
        <v>4.13</v>
      </c>
      <c r="H87" t="s">
        <v>999</v>
      </c>
      <c r="I87" t="s">
        <v>999</v>
      </c>
      <c r="J87" s="27" t="s">
        <v>402</v>
      </c>
      <c r="K87" s="27" t="s">
        <v>466</v>
      </c>
      <c r="L87" s="24" t="str">
        <f t="shared" si="2"/>
        <v>Yes</v>
      </c>
      <c r="M87" s="23" t="s">
        <v>402</v>
      </c>
      <c r="O87" s="23" t="s">
        <v>904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27" t="s">
        <v>354</v>
      </c>
      <c r="B88" s="27" t="s">
        <v>523</v>
      </c>
      <c r="C88" s="27" t="s">
        <v>65</v>
      </c>
      <c r="D88" s="28" t="str">
        <f t="shared" si="3"/>
        <v>4240012922816</v>
      </c>
      <c r="E88" s="28" t="s">
        <v>623</v>
      </c>
      <c r="F88" s="27" t="s">
        <v>524</v>
      </c>
      <c r="G88" s="29">
        <v>3.9</v>
      </c>
      <c r="H88" t="s">
        <v>997</v>
      </c>
      <c r="I88" t="s">
        <v>998</v>
      </c>
      <c r="J88" s="27" t="s">
        <v>402</v>
      </c>
      <c r="K88" s="27" t="s">
        <v>466</v>
      </c>
      <c r="L88" s="14" t="str">
        <f t="shared" si="2"/>
        <v>Yes</v>
      </c>
      <c r="M88" s="12" t="s">
        <v>402</v>
      </c>
      <c r="O88" t="s">
        <v>904</v>
      </c>
    </row>
    <row r="89" spans="1:40" x14ac:dyDescent="0.25">
      <c r="A89" s="27" t="s">
        <v>354</v>
      </c>
      <c r="B89" s="27" t="s">
        <v>523</v>
      </c>
      <c r="C89" s="27" t="s">
        <v>134</v>
      </c>
      <c r="D89" s="28" t="str">
        <f t="shared" si="3"/>
        <v>4240012925055</v>
      </c>
      <c r="E89" s="28" t="s">
        <v>625</v>
      </c>
      <c r="F89" s="27" t="s">
        <v>524</v>
      </c>
      <c r="G89" s="29">
        <v>4.42</v>
      </c>
      <c r="H89" t="s">
        <v>1000</v>
      </c>
      <c r="I89" t="s">
        <v>1000</v>
      </c>
      <c r="J89" s="27" t="s">
        <v>402</v>
      </c>
      <c r="K89" s="27" t="s">
        <v>466</v>
      </c>
      <c r="L89" s="14" t="str">
        <f t="shared" si="2"/>
        <v>Yes</v>
      </c>
      <c r="M89" s="12" t="s">
        <v>402</v>
      </c>
      <c r="O89" t="s">
        <v>904</v>
      </c>
    </row>
    <row r="90" spans="1:40" x14ac:dyDescent="0.25">
      <c r="A90" s="27" t="s">
        <v>354</v>
      </c>
      <c r="B90" s="27" t="s">
        <v>399</v>
      </c>
      <c r="C90" s="27" t="s">
        <v>269</v>
      </c>
      <c r="D90" s="28" t="str">
        <f t="shared" si="3"/>
        <v>8465014161951</v>
      </c>
      <c r="E90" s="30" t="s">
        <v>846</v>
      </c>
      <c r="F90" s="27" t="s">
        <v>434</v>
      </c>
      <c r="G90" s="29">
        <v>13.68</v>
      </c>
      <c r="H90" t="s">
        <v>1222</v>
      </c>
      <c r="I90" t="s">
        <v>1222</v>
      </c>
      <c r="J90" s="27" t="s">
        <v>362</v>
      </c>
      <c r="K90" s="27" t="s">
        <v>416</v>
      </c>
      <c r="L90" s="14" t="str">
        <f t="shared" si="2"/>
        <v>Yes</v>
      </c>
      <c r="M90" s="12" t="s">
        <v>362</v>
      </c>
      <c r="O90" t="s">
        <v>905</v>
      </c>
    </row>
    <row r="91" spans="1:40" x14ac:dyDescent="0.25">
      <c r="A91" s="27" t="s">
        <v>354</v>
      </c>
      <c r="B91" s="27" t="s">
        <v>396</v>
      </c>
      <c r="C91" s="27" t="s">
        <v>187</v>
      </c>
      <c r="D91" s="28" t="str">
        <f t="shared" si="3"/>
        <v>8115001390652</v>
      </c>
      <c r="E91" s="30" t="s">
        <v>699</v>
      </c>
      <c r="F91" s="27" t="s">
        <v>470</v>
      </c>
      <c r="G91" s="29">
        <v>130.1</v>
      </c>
      <c r="H91" t="s">
        <v>1134</v>
      </c>
      <c r="I91" t="s">
        <v>1135</v>
      </c>
      <c r="J91" s="27" t="s">
        <v>471</v>
      </c>
      <c r="K91" s="27" t="s">
        <v>466</v>
      </c>
      <c r="L91" s="14" t="str">
        <f t="shared" si="2"/>
        <v>Yes</v>
      </c>
      <c r="M91" s="12" t="s">
        <v>362</v>
      </c>
      <c r="N91" s="8">
        <f>H91/10</f>
        <v>11.952</v>
      </c>
      <c r="O91" t="s">
        <v>904</v>
      </c>
    </row>
    <row r="92" spans="1:40" s="38" customFormat="1" x14ac:dyDescent="0.25">
      <c r="A92" s="34" t="s">
        <v>354</v>
      </c>
      <c r="B92" s="34" t="s">
        <v>400</v>
      </c>
      <c r="C92" s="34" t="s">
        <v>334</v>
      </c>
      <c r="D92" s="35" t="str">
        <f t="shared" si="3"/>
        <v>8415010438380</v>
      </c>
      <c r="E92" s="36" t="s">
        <v>733</v>
      </c>
      <c r="F92" s="34" t="s">
        <v>411</v>
      </c>
      <c r="G92" s="37">
        <v>155</v>
      </c>
      <c r="H92" s="38" t="s">
        <v>1177</v>
      </c>
      <c r="I92" s="38" t="s">
        <v>1178</v>
      </c>
      <c r="J92" s="34" t="s">
        <v>362</v>
      </c>
      <c r="K92" s="34" t="s">
        <v>410</v>
      </c>
      <c r="L92" s="39" t="str">
        <f t="shared" si="2"/>
        <v>Yes</v>
      </c>
      <c r="M92" s="38" t="s">
        <v>362</v>
      </c>
      <c r="O92" s="38" t="s">
        <v>905</v>
      </c>
      <c r="P92" s="38" t="s">
        <v>1270</v>
      </c>
    </row>
    <row r="93" spans="1:40" s="38" customFormat="1" x14ac:dyDescent="0.25">
      <c r="A93" s="34" t="s">
        <v>354</v>
      </c>
      <c r="B93" s="34" t="s">
        <v>400</v>
      </c>
      <c r="C93" s="34" t="s">
        <v>327</v>
      </c>
      <c r="D93" s="35" t="str">
        <f t="shared" si="3"/>
        <v>8415010438381</v>
      </c>
      <c r="E93" s="36" t="s">
        <v>734</v>
      </c>
      <c r="F93" s="34" t="s">
        <v>411</v>
      </c>
      <c r="G93" s="37">
        <v>155</v>
      </c>
      <c r="H93" s="38" t="s">
        <v>1177</v>
      </c>
      <c r="I93" s="38" t="s">
        <v>1178</v>
      </c>
      <c r="J93" s="34" t="s">
        <v>362</v>
      </c>
      <c r="K93" s="34" t="s">
        <v>410</v>
      </c>
      <c r="L93" s="39" t="str">
        <f t="shared" si="2"/>
        <v>Yes</v>
      </c>
      <c r="M93" s="38" t="s">
        <v>362</v>
      </c>
      <c r="O93" s="38" t="s">
        <v>905</v>
      </c>
      <c r="P93" s="38" t="s">
        <v>1270</v>
      </c>
    </row>
    <row r="94" spans="1:40" s="38" customFormat="1" x14ac:dyDescent="0.25">
      <c r="A94" s="34" t="s">
        <v>354</v>
      </c>
      <c r="B94" s="34" t="s">
        <v>400</v>
      </c>
      <c r="C94" s="34" t="s">
        <v>320</v>
      </c>
      <c r="D94" s="35" t="str">
        <f t="shared" si="3"/>
        <v>8415010438382</v>
      </c>
      <c r="E94" s="36" t="s">
        <v>735</v>
      </c>
      <c r="F94" s="34" t="s">
        <v>411</v>
      </c>
      <c r="G94" s="37">
        <v>155</v>
      </c>
      <c r="H94" s="38" t="s">
        <v>1177</v>
      </c>
      <c r="I94" s="38" t="s">
        <v>1178</v>
      </c>
      <c r="J94" s="34" t="s">
        <v>362</v>
      </c>
      <c r="K94" s="34" t="s">
        <v>410</v>
      </c>
      <c r="L94" s="39" t="str">
        <f t="shared" si="2"/>
        <v>Yes</v>
      </c>
      <c r="M94" s="38" t="s">
        <v>362</v>
      </c>
      <c r="O94" s="38" t="s">
        <v>905</v>
      </c>
      <c r="P94" s="38" t="s">
        <v>1270</v>
      </c>
    </row>
    <row r="95" spans="1:40" s="38" customFormat="1" x14ac:dyDescent="0.25">
      <c r="A95" s="34" t="s">
        <v>354</v>
      </c>
      <c r="B95" s="34" t="s">
        <v>400</v>
      </c>
      <c r="C95" s="34" t="s">
        <v>323</v>
      </c>
      <c r="D95" s="35" t="str">
        <f t="shared" si="3"/>
        <v>8415010438383</v>
      </c>
      <c r="E95" s="36" t="s">
        <v>736</v>
      </c>
      <c r="F95" s="34" t="s">
        <v>411</v>
      </c>
      <c r="G95" s="37">
        <v>155</v>
      </c>
      <c r="H95" s="38" t="s">
        <v>1177</v>
      </c>
      <c r="I95" s="38" t="s">
        <v>1178</v>
      </c>
      <c r="J95" s="34" t="s">
        <v>362</v>
      </c>
      <c r="K95" s="34" t="s">
        <v>410</v>
      </c>
      <c r="L95" s="39" t="str">
        <f t="shared" si="2"/>
        <v>Yes</v>
      </c>
      <c r="M95" s="38" t="s">
        <v>362</v>
      </c>
      <c r="O95" s="38" t="s">
        <v>905</v>
      </c>
      <c r="P95" s="38" t="s">
        <v>1270</v>
      </c>
    </row>
    <row r="96" spans="1:40" x14ac:dyDescent="0.25">
      <c r="A96" s="27" t="s">
        <v>354</v>
      </c>
      <c r="B96" s="27" t="s">
        <v>527</v>
      </c>
      <c r="C96" s="27" t="s">
        <v>151</v>
      </c>
      <c r="D96" s="28" t="str">
        <f t="shared" si="3"/>
        <v>5210013242776</v>
      </c>
      <c r="E96" s="28" t="s">
        <v>655</v>
      </c>
      <c r="F96" s="27" t="s">
        <v>528</v>
      </c>
      <c r="G96" s="29">
        <v>40.29</v>
      </c>
      <c r="H96" t="s">
        <v>1052</v>
      </c>
      <c r="I96" t="s">
        <v>1052</v>
      </c>
      <c r="J96" s="27" t="s">
        <v>362</v>
      </c>
      <c r="K96" s="27" t="s">
        <v>466</v>
      </c>
      <c r="L96" s="14" t="str">
        <f t="shared" si="2"/>
        <v>Yes</v>
      </c>
      <c r="M96" s="12" t="s">
        <v>362</v>
      </c>
      <c r="O96" t="s">
        <v>904</v>
      </c>
    </row>
    <row r="97" spans="1:40" x14ac:dyDescent="0.25">
      <c r="A97" s="27" t="s">
        <v>354</v>
      </c>
      <c r="B97" s="27" t="s">
        <v>400</v>
      </c>
      <c r="C97" s="27" t="s">
        <v>213</v>
      </c>
      <c r="D97" s="28" t="str">
        <f t="shared" si="3"/>
        <v>8415014340618</v>
      </c>
      <c r="E97" s="30" t="s">
        <v>765</v>
      </c>
      <c r="F97" s="27" t="s">
        <v>409</v>
      </c>
      <c r="G97" s="29">
        <v>76.2</v>
      </c>
      <c r="H97" t="s">
        <v>1172</v>
      </c>
      <c r="I97" t="s">
        <v>1173</v>
      </c>
      <c r="J97" s="27" t="s">
        <v>362</v>
      </c>
      <c r="K97" s="27" t="s">
        <v>410</v>
      </c>
      <c r="L97" s="14" t="str">
        <f t="shared" si="2"/>
        <v>Yes</v>
      </c>
      <c r="M97" s="12" t="s">
        <v>362</v>
      </c>
      <c r="O97" t="s">
        <v>905</v>
      </c>
    </row>
    <row r="98" spans="1:40" x14ac:dyDescent="0.25">
      <c r="A98" s="27" t="s">
        <v>354</v>
      </c>
      <c r="B98" s="27" t="s">
        <v>400</v>
      </c>
      <c r="C98" s="27" t="s">
        <v>7</v>
      </c>
      <c r="D98" s="28" t="str">
        <f t="shared" si="3"/>
        <v>8415014340626</v>
      </c>
      <c r="E98" s="30" t="s">
        <v>766</v>
      </c>
      <c r="F98" s="27" t="s">
        <v>409</v>
      </c>
      <c r="G98" s="29">
        <v>76.2</v>
      </c>
      <c r="H98" t="s">
        <v>1172</v>
      </c>
      <c r="I98" t="s">
        <v>1173</v>
      </c>
      <c r="J98" s="27" t="s">
        <v>362</v>
      </c>
      <c r="K98" s="27" t="s">
        <v>410</v>
      </c>
      <c r="L98" s="14" t="str">
        <f t="shared" si="2"/>
        <v>Yes</v>
      </c>
      <c r="M98" s="12" t="s">
        <v>362</v>
      </c>
      <c r="O98" t="s">
        <v>905</v>
      </c>
    </row>
    <row r="99" spans="1:40" x14ac:dyDescent="0.25">
      <c r="A99" s="27" t="s">
        <v>354</v>
      </c>
      <c r="B99" s="27" t="s">
        <v>396</v>
      </c>
      <c r="C99" s="27" t="s">
        <v>200</v>
      </c>
      <c r="D99" s="28" t="str">
        <f t="shared" si="3"/>
        <v>8115012909543</v>
      </c>
      <c r="E99" s="30" t="s">
        <v>712</v>
      </c>
      <c r="F99" s="27" t="s">
        <v>470</v>
      </c>
      <c r="G99" s="29">
        <v>76.900000000000006</v>
      </c>
      <c r="H99" t="s">
        <v>1158</v>
      </c>
      <c r="I99" t="s">
        <v>1158</v>
      </c>
      <c r="J99" s="27" t="s">
        <v>471</v>
      </c>
      <c r="K99" s="27" t="s">
        <v>466</v>
      </c>
      <c r="L99" s="14" t="str">
        <f t="shared" si="2"/>
        <v>Yes</v>
      </c>
      <c r="M99" s="12" t="s">
        <v>362</v>
      </c>
      <c r="N99">
        <f>H99/10</f>
        <v>7.0650000000000004</v>
      </c>
      <c r="O99" t="s">
        <v>904</v>
      </c>
    </row>
    <row r="100" spans="1:40" s="38" customFormat="1" x14ac:dyDescent="0.25">
      <c r="A100" s="34" t="s">
        <v>354</v>
      </c>
      <c r="B100" s="34" t="s">
        <v>400</v>
      </c>
      <c r="C100" s="34" t="s">
        <v>328</v>
      </c>
      <c r="D100" s="35" t="str">
        <f t="shared" si="3"/>
        <v>8415010438385</v>
      </c>
      <c r="E100" s="36" t="s">
        <v>738</v>
      </c>
      <c r="F100" s="34" t="s">
        <v>411</v>
      </c>
      <c r="G100" s="37">
        <v>155</v>
      </c>
      <c r="H100" s="38" t="s">
        <v>1177</v>
      </c>
      <c r="I100" s="38" t="s">
        <v>1178</v>
      </c>
      <c r="J100" s="34" t="s">
        <v>362</v>
      </c>
      <c r="K100" s="34" t="s">
        <v>410</v>
      </c>
      <c r="L100" s="39" t="str">
        <f t="shared" si="2"/>
        <v>Yes</v>
      </c>
      <c r="M100" s="38" t="s">
        <v>362</v>
      </c>
      <c r="O100" s="38" t="s">
        <v>905</v>
      </c>
      <c r="P100" s="38" t="s">
        <v>1270</v>
      </c>
    </row>
    <row r="101" spans="1:40" s="38" customFormat="1" x14ac:dyDescent="0.25">
      <c r="A101" s="34" t="s">
        <v>354</v>
      </c>
      <c r="B101" s="34" t="s">
        <v>400</v>
      </c>
      <c r="C101" s="34" t="s">
        <v>319</v>
      </c>
      <c r="D101" s="35" t="str">
        <f t="shared" si="3"/>
        <v>8415010438386</v>
      </c>
      <c r="E101" s="36" t="s">
        <v>739</v>
      </c>
      <c r="F101" s="34" t="s">
        <v>411</v>
      </c>
      <c r="G101" s="37">
        <v>155</v>
      </c>
      <c r="H101" s="38" t="s">
        <v>1177</v>
      </c>
      <c r="I101" s="38" t="s">
        <v>1178</v>
      </c>
      <c r="J101" s="34" t="s">
        <v>362</v>
      </c>
      <c r="K101" s="34" t="s">
        <v>410</v>
      </c>
      <c r="L101" s="39" t="str">
        <f t="shared" si="2"/>
        <v>Yes</v>
      </c>
      <c r="M101" s="38" t="s">
        <v>362</v>
      </c>
      <c r="O101" s="38" t="s">
        <v>905</v>
      </c>
      <c r="P101" s="38" t="s">
        <v>1270</v>
      </c>
    </row>
    <row r="102" spans="1:40" s="38" customFormat="1" x14ac:dyDescent="0.25">
      <c r="A102" s="34" t="s">
        <v>354</v>
      </c>
      <c r="B102" s="34" t="s">
        <v>400</v>
      </c>
      <c r="C102" s="34" t="s">
        <v>318</v>
      </c>
      <c r="D102" s="35" t="str">
        <f t="shared" si="3"/>
        <v>8415010438387</v>
      </c>
      <c r="E102" s="36" t="s">
        <v>740</v>
      </c>
      <c r="F102" s="34" t="s">
        <v>411</v>
      </c>
      <c r="G102" s="37">
        <v>155</v>
      </c>
      <c r="H102" s="38" t="s">
        <v>1177</v>
      </c>
      <c r="I102" s="38" t="s">
        <v>1178</v>
      </c>
      <c r="J102" s="34" t="s">
        <v>362</v>
      </c>
      <c r="K102" s="34" t="s">
        <v>410</v>
      </c>
      <c r="L102" s="39" t="str">
        <f t="shared" si="2"/>
        <v>Yes</v>
      </c>
      <c r="M102" s="38" t="s">
        <v>362</v>
      </c>
      <c r="O102" s="38" t="s">
        <v>905</v>
      </c>
      <c r="P102" s="38" t="s">
        <v>1270</v>
      </c>
    </row>
    <row r="103" spans="1:40" s="38" customFormat="1" x14ac:dyDescent="0.25">
      <c r="A103" s="34" t="s">
        <v>354</v>
      </c>
      <c r="B103" s="34" t="s">
        <v>400</v>
      </c>
      <c r="C103" s="34" t="s">
        <v>317</v>
      </c>
      <c r="D103" s="35" t="str">
        <f t="shared" si="3"/>
        <v>8415010438388</v>
      </c>
      <c r="E103" s="36" t="s">
        <v>741</v>
      </c>
      <c r="F103" s="34" t="s">
        <v>411</v>
      </c>
      <c r="G103" s="37">
        <v>155</v>
      </c>
      <c r="H103" s="38" t="s">
        <v>1177</v>
      </c>
      <c r="I103" s="38" t="s">
        <v>1178</v>
      </c>
      <c r="J103" s="34" t="s">
        <v>362</v>
      </c>
      <c r="K103" s="34" t="s">
        <v>410</v>
      </c>
      <c r="L103" s="39" t="str">
        <f t="shared" si="2"/>
        <v>Yes</v>
      </c>
      <c r="M103" s="38" t="s">
        <v>362</v>
      </c>
      <c r="O103" s="38" t="s">
        <v>905</v>
      </c>
      <c r="P103" s="38" t="s">
        <v>1270</v>
      </c>
    </row>
    <row r="104" spans="1:40" s="38" customFormat="1" x14ac:dyDescent="0.25">
      <c r="A104" s="34" t="s">
        <v>354</v>
      </c>
      <c r="B104" s="34" t="s">
        <v>400</v>
      </c>
      <c r="C104" s="34" t="s">
        <v>329</v>
      </c>
      <c r="D104" s="35" t="str">
        <f t="shared" si="3"/>
        <v>8415010438389</v>
      </c>
      <c r="E104" s="36" t="s">
        <v>742</v>
      </c>
      <c r="F104" s="34" t="s">
        <v>411</v>
      </c>
      <c r="G104" s="37">
        <v>155</v>
      </c>
      <c r="H104" s="38" t="s">
        <v>1177</v>
      </c>
      <c r="I104" s="38" t="s">
        <v>1178</v>
      </c>
      <c r="J104" s="34" t="s">
        <v>362</v>
      </c>
      <c r="K104" s="34" t="s">
        <v>410</v>
      </c>
      <c r="L104" s="39" t="str">
        <f t="shared" si="2"/>
        <v>Yes</v>
      </c>
      <c r="M104" s="38" t="s">
        <v>362</v>
      </c>
      <c r="O104" s="38" t="s">
        <v>905</v>
      </c>
      <c r="P104" s="38" t="s">
        <v>1270</v>
      </c>
    </row>
    <row r="105" spans="1:40" x14ac:dyDescent="0.25">
      <c r="A105" s="27" t="s">
        <v>354</v>
      </c>
      <c r="B105" s="27" t="s">
        <v>400</v>
      </c>
      <c r="C105" s="27" t="s">
        <v>210</v>
      </c>
      <c r="D105" s="28" t="str">
        <f t="shared" si="3"/>
        <v>8415012116316</v>
      </c>
      <c r="E105" s="30" t="s">
        <v>754</v>
      </c>
      <c r="F105" s="27" t="s">
        <v>409</v>
      </c>
      <c r="G105" s="29">
        <v>76.2</v>
      </c>
      <c r="H105" t="s">
        <v>1172</v>
      </c>
      <c r="I105" t="s">
        <v>1173</v>
      </c>
      <c r="J105" s="27" t="s">
        <v>362</v>
      </c>
      <c r="K105" s="27" t="s">
        <v>410</v>
      </c>
      <c r="L105" s="14" t="str">
        <f t="shared" si="2"/>
        <v>Yes</v>
      </c>
      <c r="M105" s="12" t="s">
        <v>362</v>
      </c>
      <c r="O105" t="s">
        <v>905</v>
      </c>
    </row>
    <row r="106" spans="1:40" x14ac:dyDescent="0.25">
      <c r="A106" s="27" t="s">
        <v>354</v>
      </c>
      <c r="B106" s="27" t="s">
        <v>400</v>
      </c>
      <c r="C106" s="27" t="s">
        <v>332</v>
      </c>
      <c r="D106" s="28" t="str">
        <f t="shared" si="3"/>
        <v>8415010438390</v>
      </c>
      <c r="E106" s="30" t="s">
        <v>743</v>
      </c>
      <c r="F106" s="27" t="s">
        <v>411</v>
      </c>
      <c r="G106" s="29">
        <v>155</v>
      </c>
      <c r="H106" t="s">
        <v>1177</v>
      </c>
      <c r="I106" t="s">
        <v>1178</v>
      </c>
      <c r="J106" s="27" t="s">
        <v>362</v>
      </c>
      <c r="K106" s="27" t="s">
        <v>410</v>
      </c>
      <c r="L106" s="14" t="str">
        <f t="shared" si="2"/>
        <v>Yes</v>
      </c>
      <c r="M106" s="12" t="s">
        <v>362</v>
      </c>
      <c r="O106" t="s">
        <v>905</v>
      </c>
    </row>
    <row r="107" spans="1:40" x14ac:dyDescent="0.25">
      <c r="A107" s="27" t="s">
        <v>354</v>
      </c>
      <c r="B107" s="27" t="s">
        <v>496</v>
      </c>
      <c r="C107" s="27" t="s">
        <v>108</v>
      </c>
      <c r="D107" s="28" t="str">
        <f t="shared" si="3"/>
        <v>1670010298555</v>
      </c>
      <c r="E107" s="28" t="s">
        <v>566</v>
      </c>
      <c r="F107" s="27" t="s">
        <v>507</v>
      </c>
      <c r="G107" s="29">
        <v>385.8</v>
      </c>
      <c r="H107" t="s">
        <v>911</v>
      </c>
      <c r="I107" t="s">
        <v>912</v>
      </c>
      <c r="J107" s="27" t="s">
        <v>362</v>
      </c>
      <c r="K107" s="27" t="s">
        <v>466</v>
      </c>
      <c r="L107" s="14" t="str">
        <f t="shared" si="2"/>
        <v>Yes</v>
      </c>
      <c r="M107" s="12" t="s">
        <v>362</v>
      </c>
      <c r="O107" t="s">
        <v>904</v>
      </c>
    </row>
    <row r="108" spans="1:40" s="38" customFormat="1" x14ac:dyDescent="0.25">
      <c r="A108" s="34" t="s">
        <v>354</v>
      </c>
      <c r="B108" s="34" t="s">
        <v>400</v>
      </c>
      <c r="C108" s="34" t="s">
        <v>309</v>
      </c>
      <c r="D108" s="35" t="str">
        <f t="shared" si="3"/>
        <v>8415010438391</v>
      </c>
      <c r="E108" s="36" t="s">
        <v>744</v>
      </c>
      <c r="F108" s="34" t="s">
        <v>411</v>
      </c>
      <c r="G108" s="37">
        <v>155</v>
      </c>
      <c r="H108" s="38" t="s">
        <v>1177</v>
      </c>
      <c r="I108" s="38" t="s">
        <v>1178</v>
      </c>
      <c r="J108" s="34" t="s">
        <v>362</v>
      </c>
      <c r="K108" s="34" t="s">
        <v>410</v>
      </c>
      <c r="L108" s="39" t="str">
        <f t="shared" si="2"/>
        <v>Yes</v>
      </c>
      <c r="M108" s="38" t="s">
        <v>362</v>
      </c>
      <c r="O108" s="38" t="s">
        <v>905</v>
      </c>
      <c r="P108" s="38" t="s">
        <v>1270</v>
      </c>
    </row>
    <row r="109" spans="1:40" x14ac:dyDescent="0.25">
      <c r="A109" s="27" t="s">
        <v>354</v>
      </c>
      <c r="B109" s="27" t="s">
        <v>496</v>
      </c>
      <c r="C109" s="27" t="s">
        <v>107</v>
      </c>
      <c r="D109" s="28" t="str">
        <f t="shared" si="3"/>
        <v>1670010298554</v>
      </c>
      <c r="E109" s="28" t="s">
        <v>565</v>
      </c>
      <c r="F109" s="27" t="s">
        <v>506</v>
      </c>
      <c r="G109" s="29">
        <v>103.32</v>
      </c>
      <c r="H109" t="s">
        <v>910</v>
      </c>
      <c r="I109" t="s">
        <v>910</v>
      </c>
      <c r="J109" s="27" t="s">
        <v>362</v>
      </c>
      <c r="K109" s="27" t="s">
        <v>466</v>
      </c>
      <c r="L109" s="14" t="str">
        <f t="shared" si="2"/>
        <v>Yes</v>
      </c>
      <c r="M109" s="12" t="s">
        <v>362</v>
      </c>
      <c r="O109" t="s">
        <v>904</v>
      </c>
    </row>
    <row r="110" spans="1:40" s="23" customFormat="1" x14ac:dyDescent="0.25">
      <c r="A110" s="27" t="s">
        <v>354</v>
      </c>
      <c r="B110" s="27" t="s">
        <v>496</v>
      </c>
      <c r="C110" s="27" t="s">
        <v>109</v>
      </c>
      <c r="D110" s="28" t="str">
        <f t="shared" si="3"/>
        <v>1670010298556</v>
      </c>
      <c r="E110" s="28" t="s">
        <v>567</v>
      </c>
      <c r="F110" s="27" t="s">
        <v>508</v>
      </c>
      <c r="G110" s="29">
        <v>461.07</v>
      </c>
      <c r="H110" t="s">
        <v>913</v>
      </c>
      <c r="I110" t="s">
        <v>914</v>
      </c>
      <c r="J110" s="27" t="s">
        <v>362</v>
      </c>
      <c r="K110" s="27" t="s">
        <v>466</v>
      </c>
      <c r="L110" s="24" t="str">
        <f t="shared" si="2"/>
        <v>Yes</v>
      </c>
      <c r="M110" s="23" t="s">
        <v>362</v>
      </c>
      <c r="O110" s="23" t="s">
        <v>904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s="23" customFormat="1" x14ac:dyDescent="0.25">
      <c r="A111" s="27" t="s">
        <v>354</v>
      </c>
      <c r="B111" s="27" t="s">
        <v>399</v>
      </c>
      <c r="C111" s="27" t="s">
        <v>274</v>
      </c>
      <c r="D111" s="28" t="str">
        <f t="shared" si="3"/>
        <v>8465015034476</v>
      </c>
      <c r="E111" s="30" t="s">
        <v>852</v>
      </c>
      <c r="F111" s="27" t="s">
        <v>439</v>
      </c>
      <c r="G111" s="29">
        <v>16.440000000000001</v>
      </c>
      <c r="H111" t="s">
        <v>1228</v>
      </c>
      <c r="I111" t="s">
        <v>1228</v>
      </c>
      <c r="J111" s="27" t="s">
        <v>362</v>
      </c>
      <c r="K111" s="27" t="s">
        <v>416</v>
      </c>
      <c r="L111" s="24" t="str">
        <f t="shared" ref="L111:L174" si="4">IF(G111=H111,"No","Yes")</f>
        <v>Yes</v>
      </c>
      <c r="M111" s="23" t="s">
        <v>362</v>
      </c>
      <c r="O111" s="23" t="s">
        <v>905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27" t="s">
        <v>354</v>
      </c>
      <c r="B112" s="27" t="s">
        <v>400</v>
      </c>
      <c r="C112" s="27" t="s">
        <v>315</v>
      </c>
      <c r="D112" s="28" t="str">
        <f t="shared" si="3"/>
        <v>8415010438392</v>
      </c>
      <c r="E112" s="30" t="s">
        <v>745</v>
      </c>
      <c r="F112" s="27" t="s">
        <v>411</v>
      </c>
      <c r="G112" s="29">
        <v>155</v>
      </c>
      <c r="H112" t="s">
        <v>1177</v>
      </c>
      <c r="I112" t="s">
        <v>1178</v>
      </c>
      <c r="J112" s="27" t="s">
        <v>362</v>
      </c>
      <c r="K112" s="27" t="s">
        <v>410</v>
      </c>
      <c r="L112" s="14" t="str">
        <f t="shared" si="4"/>
        <v>Yes</v>
      </c>
      <c r="M112" s="12" t="s">
        <v>362</v>
      </c>
      <c r="O112" t="s">
        <v>905</v>
      </c>
      <c r="P112" s="3" t="s">
        <v>1270</v>
      </c>
    </row>
    <row r="113" spans="1:16" x14ac:dyDescent="0.25">
      <c r="A113" s="27" t="s">
        <v>354</v>
      </c>
      <c r="B113" s="27" t="s">
        <v>400</v>
      </c>
      <c r="C113" s="27" t="s">
        <v>324</v>
      </c>
      <c r="D113" s="28" t="str">
        <f t="shared" si="3"/>
        <v>8415010438393</v>
      </c>
      <c r="E113" s="30" t="s">
        <v>746</v>
      </c>
      <c r="F113" s="27" t="s">
        <v>411</v>
      </c>
      <c r="G113" s="29">
        <v>155</v>
      </c>
      <c r="H113" t="s">
        <v>1177</v>
      </c>
      <c r="I113" t="s">
        <v>1178</v>
      </c>
      <c r="J113" s="27" t="s">
        <v>362</v>
      </c>
      <c r="K113" s="27" t="s">
        <v>410</v>
      </c>
      <c r="L113" s="14" t="str">
        <f t="shared" si="4"/>
        <v>Yes</v>
      </c>
      <c r="M113" s="12" t="s">
        <v>362</v>
      </c>
      <c r="O113" t="s">
        <v>905</v>
      </c>
      <c r="P113" s="3" t="s">
        <v>1270</v>
      </c>
    </row>
    <row r="114" spans="1:16" x14ac:dyDescent="0.25">
      <c r="A114" s="27" t="s">
        <v>354</v>
      </c>
      <c r="B114" s="27" t="s">
        <v>400</v>
      </c>
      <c r="C114" s="27" t="s">
        <v>316</v>
      </c>
      <c r="D114" s="28" t="str">
        <f t="shared" si="3"/>
        <v>8415010438394</v>
      </c>
      <c r="E114" s="30" t="s">
        <v>747</v>
      </c>
      <c r="F114" s="27" t="s">
        <v>411</v>
      </c>
      <c r="G114" s="29">
        <v>155</v>
      </c>
      <c r="H114" t="s">
        <v>1177</v>
      </c>
      <c r="I114" t="s">
        <v>1178</v>
      </c>
      <c r="J114" s="27" t="s">
        <v>362</v>
      </c>
      <c r="K114" s="27" t="s">
        <v>410</v>
      </c>
      <c r="L114" s="14" t="str">
        <f t="shared" si="4"/>
        <v>Yes</v>
      </c>
      <c r="M114" s="12" t="s">
        <v>362</v>
      </c>
      <c r="O114" t="s">
        <v>905</v>
      </c>
      <c r="P114" s="3" t="s">
        <v>1270</v>
      </c>
    </row>
    <row r="115" spans="1:16" x14ac:dyDescent="0.25">
      <c r="A115" s="27" t="s">
        <v>354</v>
      </c>
      <c r="B115" s="27" t="s">
        <v>400</v>
      </c>
      <c r="C115" s="27" t="s">
        <v>313</v>
      </c>
      <c r="D115" s="28" t="str">
        <f t="shared" si="3"/>
        <v>8415010438396</v>
      </c>
      <c r="E115" s="30" t="s">
        <v>749</v>
      </c>
      <c r="F115" s="27" t="s">
        <v>411</v>
      </c>
      <c r="G115" s="29">
        <v>155</v>
      </c>
      <c r="H115" t="s">
        <v>1177</v>
      </c>
      <c r="I115" t="s">
        <v>1178</v>
      </c>
      <c r="J115" s="27" t="s">
        <v>362</v>
      </c>
      <c r="K115" s="27" t="s">
        <v>410</v>
      </c>
      <c r="L115" s="14" t="str">
        <f t="shared" si="4"/>
        <v>Yes</v>
      </c>
      <c r="M115" s="12" t="s">
        <v>362</v>
      </c>
      <c r="O115" t="s">
        <v>905</v>
      </c>
      <c r="P115" s="3" t="s">
        <v>1270</v>
      </c>
    </row>
    <row r="116" spans="1:16" x14ac:dyDescent="0.25">
      <c r="A116" s="27" t="s">
        <v>354</v>
      </c>
      <c r="B116" s="27" t="s">
        <v>400</v>
      </c>
      <c r="C116" s="27" t="s">
        <v>326</v>
      </c>
      <c r="D116" s="28" t="str">
        <f t="shared" si="3"/>
        <v>8415010438398</v>
      </c>
      <c r="E116" s="30" t="s">
        <v>751</v>
      </c>
      <c r="F116" s="27" t="s">
        <v>411</v>
      </c>
      <c r="G116" s="29">
        <v>155</v>
      </c>
      <c r="H116" t="s">
        <v>1177</v>
      </c>
      <c r="I116" t="s">
        <v>1178</v>
      </c>
      <c r="J116" s="27" t="s">
        <v>362</v>
      </c>
      <c r="K116" s="27" t="s">
        <v>410</v>
      </c>
      <c r="L116" s="14" t="str">
        <f t="shared" si="4"/>
        <v>Yes</v>
      </c>
      <c r="M116" s="12" t="s">
        <v>362</v>
      </c>
      <c r="O116" t="s">
        <v>905</v>
      </c>
      <c r="P116" s="3" t="s">
        <v>1270</v>
      </c>
    </row>
    <row r="117" spans="1:16" x14ac:dyDescent="0.25">
      <c r="A117" s="27" t="s">
        <v>354</v>
      </c>
      <c r="B117" s="27" t="s">
        <v>475</v>
      </c>
      <c r="C117" s="27" t="s">
        <v>286</v>
      </c>
      <c r="D117" s="28" t="str">
        <f t="shared" si="3"/>
        <v>9905015232578</v>
      </c>
      <c r="E117" s="30" t="s">
        <v>864</v>
      </c>
      <c r="F117" s="27" t="s">
        <v>476</v>
      </c>
      <c r="G117" s="29">
        <v>21.84</v>
      </c>
      <c r="H117" t="s">
        <v>1245</v>
      </c>
      <c r="I117" t="s">
        <v>1245</v>
      </c>
      <c r="J117" s="27" t="s">
        <v>357</v>
      </c>
      <c r="K117" s="27" t="s">
        <v>466</v>
      </c>
      <c r="L117" s="14" t="str">
        <f t="shared" si="4"/>
        <v>Yes</v>
      </c>
      <c r="M117" s="12" t="s">
        <v>902</v>
      </c>
      <c r="N117" s="8">
        <f>H117/9</f>
        <v>2.23</v>
      </c>
      <c r="O117" t="s">
        <v>904</v>
      </c>
    </row>
    <row r="118" spans="1:16" x14ac:dyDescent="0.25">
      <c r="A118" s="27" t="s">
        <v>354</v>
      </c>
      <c r="B118" s="27" t="s">
        <v>400</v>
      </c>
      <c r="C118" s="27" t="s">
        <v>325</v>
      </c>
      <c r="D118" s="28" t="str">
        <f t="shared" si="3"/>
        <v>8415010438397</v>
      </c>
      <c r="E118" s="30" t="s">
        <v>750</v>
      </c>
      <c r="F118" s="27" t="s">
        <v>411</v>
      </c>
      <c r="G118" s="29">
        <v>155</v>
      </c>
      <c r="H118" t="s">
        <v>1177</v>
      </c>
      <c r="I118" t="s">
        <v>1178</v>
      </c>
      <c r="J118" s="27" t="s">
        <v>362</v>
      </c>
      <c r="K118" s="27" t="s">
        <v>410</v>
      </c>
      <c r="L118" s="14" t="str">
        <f t="shared" si="4"/>
        <v>Yes</v>
      </c>
      <c r="M118" s="12" t="s">
        <v>362</v>
      </c>
      <c r="O118" t="s">
        <v>905</v>
      </c>
      <c r="P118" s="3" t="s">
        <v>1270</v>
      </c>
    </row>
    <row r="119" spans="1:16" x14ac:dyDescent="0.25">
      <c r="A119" s="27" t="s">
        <v>354</v>
      </c>
      <c r="B119" s="27" t="s">
        <v>400</v>
      </c>
      <c r="C119" s="27" t="s">
        <v>212</v>
      </c>
      <c r="D119" s="28" t="str">
        <f t="shared" si="3"/>
        <v>8415014213905</v>
      </c>
      <c r="E119" s="30" t="s">
        <v>763</v>
      </c>
      <c r="F119" s="27" t="s">
        <v>409</v>
      </c>
      <c r="G119" s="29">
        <v>76.2</v>
      </c>
      <c r="H119" t="s">
        <v>1172</v>
      </c>
      <c r="I119" t="s">
        <v>1173</v>
      </c>
      <c r="J119" s="27" t="s">
        <v>362</v>
      </c>
      <c r="K119" s="27" t="s">
        <v>410</v>
      </c>
      <c r="L119" s="14" t="str">
        <f t="shared" si="4"/>
        <v>Yes</v>
      </c>
      <c r="M119" s="12" t="s">
        <v>362</v>
      </c>
      <c r="O119" t="s">
        <v>905</v>
      </c>
    </row>
    <row r="120" spans="1:16" x14ac:dyDescent="0.25">
      <c r="A120" s="27" t="s">
        <v>354</v>
      </c>
      <c r="B120" s="27" t="s">
        <v>400</v>
      </c>
      <c r="C120" s="27" t="s">
        <v>6</v>
      </c>
      <c r="D120" s="28" t="str">
        <f t="shared" si="3"/>
        <v>8415014213907</v>
      </c>
      <c r="E120" s="30" t="s">
        <v>764</v>
      </c>
      <c r="F120" s="27" t="s">
        <v>409</v>
      </c>
      <c r="G120" s="29">
        <v>76.2</v>
      </c>
      <c r="H120" t="s">
        <v>1172</v>
      </c>
      <c r="I120" t="s">
        <v>1173</v>
      </c>
      <c r="J120" s="27" t="s">
        <v>362</v>
      </c>
      <c r="K120" s="27" t="s">
        <v>410</v>
      </c>
      <c r="L120" s="14" t="str">
        <f t="shared" si="4"/>
        <v>Yes</v>
      </c>
      <c r="M120" s="12" t="s">
        <v>362</v>
      </c>
      <c r="O120" t="s">
        <v>905</v>
      </c>
    </row>
    <row r="121" spans="1:16" x14ac:dyDescent="0.25">
      <c r="A121" s="27" t="s">
        <v>354</v>
      </c>
      <c r="B121" s="27" t="s">
        <v>400</v>
      </c>
      <c r="C121" s="27" t="s">
        <v>310</v>
      </c>
      <c r="D121" s="28" t="str">
        <f t="shared" si="3"/>
        <v>8415010438384</v>
      </c>
      <c r="E121" s="30" t="s">
        <v>737</v>
      </c>
      <c r="F121" s="27" t="s">
        <v>411</v>
      </c>
      <c r="G121" s="29">
        <v>155</v>
      </c>
      <c r="H121" t="s">
        <v>1177</v>
      </c>
      <c r="I121" t="s">
        <v>1178</v>
      </c>
      <c r="J121" s="27" t="s">
        <v>362</v>
      </c>
      <c r="K121" s="27" t="s">
        <v>410</v>
      </c>
      <c r="L121" s="14" t="str">
        <f t="shared" si="4"/>
        <v>Yes</v>
      </c>
      <c r="M121" s="12" t="s">
        <v>362</v>
      </c>
      <c r="O121" t="s">
        <v>905</v>
      </c>
      <c r="P121" s="3" t="s">
        <v>1270</v>
      </c>
    </row>
    <row r="122" spans="1:16" x14ac:dyDescent="0.25">
      <c r="A122" s="27" t="s">
        <v>354</v>
      </c>
      <c r="B122" s="27" t="s">
        <v>400</v>
      </c>
      <c r="C122" s="27" t="s">
        <v>321</v>
      </c>
      <c r="D122" s="28" t="str">
        <f t="shared" si="3"/>
        <v>8415010439529</v>
      </c>
      <c r="E122" s="30" t="s">
        <v>752</v>
      </c>
      <c r="F122" s="27" t="s">
        <v>411</v>
      </c>
      <c r="G122" s="29">
        <v>155</v>
      </c>
      <c r="H122" t="s">
        <v>1177</v>
      </c>
      <c r="I122" t="s">
        <v>1178</v>
      </c>
      <c r="J122" s="27" t="s">
        <v>362</v>
      </c>
      <c r="K122" s="27" t="s">
        <v>410</v>
      </c>
      <c r="L122" s="14" t="str">
        <f t="shared" si="4"/>
        <v>Yes</v>
      </c>
      <c r="M122" s="12" t="s">
        <v>362</v>
      </c>
      <c r="O122" t="s">
        <v>905</v>
      </c>
      <c r="P122" s="3" t="s">
        <v>1270</v>
      </c>
    </row>
    <row r="123" spans="1:16" x14ac:dyDescent="0.25">
      <c r="A123" s="27" t="s">
        <v>354</v>
      </c>
      <c r="B123" s="27" t="s">
        <v>400</v>
      </c>
      <c r="C123" s="27" t="s">
        <v>314</v>
      </c>
      <c r="D123" s="28" t="str">
        <f t="shared" si="3"/>
        <v>8415010438395</v>
      </c>
      <c r="E123" s="30" t="s">
        <v>748</v>
      </c>
      <c r="F123" s="27" t="s">
        <v>411</v>
      </c>
      <c r="G123" s="29">
        <v>155</v>
      </c>
      <c r="H123" t="s">
        <v>1177</v>
      </c>
      <c r="I123" t="s">
        <v>1178</v>
      </c>
      <c r="J123" s="27" t="s">
        <v>362</v>
      </c>
      <c r="K123" s="27" t="s">
        <v>410</v>
      </c>
      <c r="L123" s="14" t="str">
        <f t="shared" si="4"/>
        <v>Yes</v>
      </c>
      <c r="M123" s="12" t="s">
        <v>362</v>
      </c>
      <c r="O123" t="s">
        <v>905</v>
      </c>
      <c r="P123" s="3" t="s">
        <v>1270</v>
      </c>
    </row>
    <row r="124" spans="1:16" x14ac:dyDescent="0.25">
      <c r="A124" s="27" t="s">
        <v>354</v>
      </c>
      <c r="B124" s="27" t="s">
        <v>400</v>
      </c>
      <c r="C124" s="27" t="s">
        <v>103</v>
      </c>
      <c r="D124" s="28" t="str">
        <f t="shared" si="3"/>
        <v>8415002335818</v>
      </c>
      <c r="E124" s="30" t="s">
        <v>721</v>
      </c>
      <c r="F124" s="27" t="s">
        <v>409</v>
      </c>
      <c r="G124" s="29">
        <v>76.2</v>
      </c>
      <c r="H124" t="s">
        <v>1172</v>
      </c>
      <c r="I124" t="s">
        <v>1173</v>
      </c>
      <c r="J124" s="27" t="s">
        <v>362</v>
      </c>
      <c r="K124" s="27" t="s">
        <v>410</v>
      </c>
      <c r="L124" s="14" t="str">
        <f t="shared" si="4"/>
        <v>Yes</v>
      </c>
      <c r="M124" s="12" t="s">
        <v>362</v>
      </c>
      <c r="O124" t="s">
        <v>905</v>
      </c>
    </row>
    <row r="125" spans="1:16" x14ac:dyDescent="0.25">
      <c r="A125" s="27" t="s">
        <v>354</v>
      </c>
      <c r="B125" s="27" t="s">
        <v>400</v>
      </c>
      <c r="C125" s="27" t="s">
        <v>26</v>
      </c>
      <c r="D125" s="28" t="str">
        <f t="shared" si="3"/>
        <v>8415002335819</v>
      </c>
      <c r="E125" s="30" t="s">
        <v>722</v>
      </c>
      <c r="F125" s="27" t="s">
        <v>409</v>
      </c>
      <c r="G125" s="29">
        <v>76.2</v>
      </c>
      <c r="H125" t="s">
        <v>1172</v>
      </c>
      <c r="I125" t="s">
        <v>1173</v>
      </c>
      <c r="J125" s="27" t="s">
        <v>362</v>
      </c>
      <c r="K125" s="27" t="s">
        <v>410</v>
      </c>
      <c r="L125" s="14" t="str">
        <f t="shared" si="4"/>
        <v>Yes</v>
      </c>
      <c r="M125" s="12" t="s">
        <v>362</v>
      </c>
      <c r="O125" t="s">
        <v>905</v>
      </c>
    </row>
    <row r="126" spans="1:16" x14ac:dyDescent="0.25">
      <c r="A126" s="27" t="s">
        <v>354</v>
      </c>
      <c r="B126" s="27" t="s">
        <v>400</v>
      </c>
      <c r="C126" s="27" t="s">
        <v>2</v>
      </c>
      <c r="D126" s="28" t="str">
        <f t="shared" si="3"/>
        <v>8415002598718</v>
      </c>
      <c r="E126" s="30" t="s">
        <v>723</v>
      </c>
      <c r="F126" s="27" t="s">
        <v>409</v>
      </c>
      <c r="G126" s="29">
        <v>76.2</v>
      </c>
      <c r="H126" t="s">
        <v>1172</v>
      </c>
      <c r="I126" t="s">
        <v>1173</v>
      </c>
      <c r="J126" s="27" t="s">
        <v>362</v>
      </c>
      <c r="K126" s="27" t="s">
        <v>410</v>
      </c>
      <c r="L126" s="14" t="str">
        <f t="shared" si="4"/>
        <v>Yes</v>
      </c>
      <c r="M126" s="12" t="s">
        <v>362</v>
      </c>
      <c r="O126" t="s">
        <v>905</v>
      </c>
    </row>
    <row r="127" spans="1:16" x14ac:dyDescent="0.25">
      <c r="A127" s="27" t="s">
        <v>354</v>
      </c>
      <c r="B127" s="27" t="s">
        <v>400</v>
      </c>
      <c r="C127" s="27" t="s">
        <v>4</v>
      </c>
      <c r="D127" s="28" t="str">
        <f t="shared" si="3"/>
        <v>8415002598722</v>
      </c>
      <c r="E127" s="30" t="s">
        <v>724</v>
      </c>
      <c r="F127" s="27" t="s">
        <v>409</v>
      </c>
      <c r="G127" s="29">
        <v>76.2</v>
      </c>
      <c r="H127" t="s">
        <v>1172</v>
      </c>
      <c r="I127" t="s">
        <v>1173</v>
      </c>
      <c r="J127" s="27" t="s">
        <v>362</v>
      </c>
      <c r="K127" s="27" t="s">
        <v>410</v>
      </c>
      <c r="L127" s="14" t="str">
        <f t="shared" si="4"/>
        <v>Yes</v>
      </c>
      <c r="M127" s="12" t="s">
        <v>362</v>
      </c>
      <c r="O127" t="s">
        <v>905</v>
      </c>
    </row>
    <row r="128" spans="1:16" x14ac:dyDescent="0.25">
      <c r="A128" s="27" t="s">
        <v>354</v>
      </c>
      <c r="B128" s="27" t="s">
        <v>399</v>
      </c>
      <c r="C128" s="27" t="s">
        <v>77</v>
      </c>
      <c r="D128" s="28" t="str">
        <f t="shared" si="3"/>
        <v>8465013211679</v>
      </c>
      <c r="E128" s="30" t="s">
        <v>841</v>
      </c>
      <c r="F128" s="27" t="s">
        <v>430</v>
      </c>
      <c r="G128" s="29">
        <v>6.82</v>
      </c>
      <c r="H128" t="s">
        <v>1217</v>
      </c>
      <c r="I128" t="s">
        <v>1217</v>
      </c>
      <c r="J128" s="27" t="s">
        <v>362</v>
      </c>
      <c r="K128" s="27" t="s">
        <v>416</v>
      </c>
      <c r="L128" s="14" t="str">
        <f t="shared" si="4"/>
        <v>Yes</v>
      </c>
      <c r="M128" s="12" t="s">
        <v>362</v>
      </c>
      <c r="O128" t="s">
        <v>905</v>
      </c>
    </row>
    <row r="129" spans="1:15" x14ac:dyDescent="0.25">
      <c r="A129" s="27" t="s">
        <v>354</v>
      </c>
      <c r="B129" s="27" t="s">
        <v>482</v>
      </c>
      <c r="C129" s="27" t="s">
        <v>138</v>
      </c>
      <c r="D129" s="28" t="str">
        <f t="shared" si="3"/>
        <v>4320008905879</v>
      </c>
      <c r="E129" s="28" t="s">
        <v>633</v>
      </c>
      <c r="F129" s="27" t="s">
        <v>502</v>
      </c>
      <c r="G129" s="31">
        <v>3876.25</v>
      </c>
      <c r="H129" t="s">
        <v>1014</v>
      </c>
      <c r="I129" t="s">
        <v>1015</v>
      </c>
      <c r="J129" s="27" t="s">
        <v>362</v>
      </c>
      <c r="K129" s="27" t="s">
        <v>466</v>
      </c>
      <c r="L129" s="14" t="str">
        <f t="shared" si="4"/>
        <v>Yes</v>
      </c>
      <c r="M129" s="12" t="s">
        <v>362</v>
      </c>
      <c r="O129" t="s">
        <v>904</v>
      </c>
    </row>
    <row r="130" spans="1:15" x14ac:dyDescent="0.25">
      <c r="A130" s="27" t="s">
        <v>354</v>
      </c>
      <c r="B130" s="27" t="s">
        <v>451</v>
      </c>
      <c r="C130" s="27" t="s">
        <v>181</v>
      </c>
      <c r="D130" s="28" t="str">
        <f t="shared" si="3"/>
        <v>7240016162202</v>
      </c>
      <c r="E130" s="27" t="s">
        <v>884</v>
      </c>
      <c r="F130" s="27" t="s">
        <v>551</v>
      </c>
      <c r="G130" s="29">
        <v>166.18</v>
      </c>
      <c r="H130" t="s">
        <v>1126</v>
      </c>
      <c r="I130" t="s">
        <v>1126</v>
      </c>
      <c r="J130" s="27" t="s">
        <v>362</v>
      </c>
      <c r="K130" s="27" t="s">
        <v>466</v>
      </c>
      <c r="L130" s="14" t="str">
        <f t="shared" si="4"/>
        <v>Yes</v>
      </c>
      <c r="M130" s="12" t="s">
        <v>362</v>
      </c>
      <c r="N130" s="3"/>
      <c r="O130" t="s">
        <v>904</v>
      </c>
    </row>
    <row r="131" spans="1:15" x14ac:dyDescent="0.25">
      <c r="A131" s="27" t="s">
        <v>354</v>
      </c>
      <c r="B131" s="27" t="s">
        <v>464</v>
      </c>
      <c r="C131" s="27" t="s">
        <v>53</v>
      </c>
      <c r="D131" s="28" t="str">
        <f t="shared" si="3"/>
        <v>4210002043358</v>
      </c>
      <c r="E131" s="28" t="s">
        <v>575</v>
      </c>
      <c r="F131" s="27" t="s">
        <v>474</v>
      </c>
      <c r="G131" s="29">
        <v>23.97</v>
      </c>
      <c r="H131" t="s">
        <v>928</v>
      </c>
      <c r="I131" t="s">
        <v>928</v>
      </c>
      <c r="J131" s="27" t="s">
        <v>362</v>
      </c>
      <c r="K131" s="27" t="s">
        <v>466</v>
      </c>
      <c r="L131" s="14" t="str">
        <f t="shared" si="4"/>
        <v>Yes</v>
      </c>
      <c r="M131" s="12" t="s">
        <v>362</v>
      </c>
      <c r="O131" t="s">
        <v>904</v>
      </c>
    </row>
    <row r="132" spans="1:15" x14ac:dyDescent="0.25">
      <c r="A132" s="27" t="s">
        <v>354</v>
      </c>
      <c r="B132" s="27" t="s">
        <v>464</v>
      </c>
      <c r="C132" s="27" t="s">
        <v>54</v>
      </c>
      <c r="D132" s="28" t="str">
        <f t="shared" ref="D132:D193" si="5">CONCATENATE(B132, C132)</f>
        <v>4210002043386</v>
      </c>
      <c r="E132" s="28" t="s">
        <v>576</v>
      </c>
      <c r="F132" s="27" t="s">
        <v>474</v>
      </c>
      <c r="G132" s="29">
        <v>25.84</v>
      </c>
      <c r="H132" t="s">
        <v>929</v>
      </c>
      <c r="I132" t="s">
        <v>929</v>
      </c>
      <c r="J132" s="27" t="s">
        <v>362</v>
      </c>
      <c r="K132" s="27" t="s">
        <v>466</v>
      </c>
      <c r="L132" s="14" t="str">
        <f t="shared" si="4"/>
        <v>Yes</v>
      </c>
      <c r="M132" s="12" t="s">
        <v>362</v>
      </c>
      <c r="O132" t="s">
        <v>904</v>
      </c>
    </row>
    <row r="133" spans="1:15" x14ac:dyDescent="0.25">
      <c r="A133" s="27" t="s">
        <v>354</v>
      </c>
      <c r="B133" s="27" t="s">
        <v>464</v>
      </c>
      <c r="C133" s="27" t="s">
        <v>114</v>
      </c>
      <c r="D133" s="28" t="str">
        <f t="shared" si="5"/>
        <v>4210002033855</v>
      </c>
      <c r="E133" s="28" t="s">
        <v>574</v>
      </c>
      <c r="F133" s="27" t="s">
        <v>474</v>
      </c>
      <c r="G133" s="29">
        <v>8.56</v>
      </c>
      <c r="H133" t="s">
        <v>926</v>
      </c>
      <c r="I133" t="s">
        <v>927</v>
      </c>
      <c r="J133" s="27" t="s">
        <v>362</v>
      </c>
      <c r="K133" s="27" t="s">
        <v>466</v>
      </c>
      <c r="L133" s="14" t="str">
        <f t="shared" si="4"/>
        <v>Yes</v>
      </c>
      <c r="M133" s="12" t="s">
        <v>362</v>
      </c>
      <c r="O133" t="s">
        <v>904</v>
      </c>
    </row>
    <row r="134" spans="1:15" x14ac:dyDescent="0.25">
      <c r="A134" s="27" t="s">
        <v>354</v>
      </c>
      <c r="B134" s="27" t="s">
        <v>464</v>
      </c>
      <c r="C134" s="27" t="s">
        <v>113</v>
      </c>
      <c r="D134" s="28" t="str">
        <f t="shared" si="5"/>
        <v>4210002033845</v>
      </c>
      <c r="E134" s="28" t="s">
        <v>573</v>
      </c>
      <c r="F134" s="27" t="s">
        <v>474</v>
      </c>
      <c r="G134" s="29">
        <v>9.8000000000000007</v>
      </c>
      <c r="H134" t="s">
        <v>925</v>
      </c>
      <c r="I134" t="s">
        <v>925</v>
      </c>
      <c r="J134" s="27" t="s">
        <v>362</v>
      </c>
      <c r="K134" s="27" t="s">
        <v>466</v>
      </c>
      <c r="L134" s="14" t="str">
        <f t="shared" si="4"/>
        <v>Yes</v>
      </c>
      <c r="M134" s="12" t="s">
        <v>362</v>
      </c>
      <c r="O134" t="s">
        <v>904</v>
      </c>
    </row>
    <row r="135" spans="1:15" x14ac:dyDescent="0.25">
      <c r="A135" s="27" t="s">
        <v>354</v>
      </c>
      <c r="B135" s="27" t="s">
        <v>370</v>
      </c>
      <c r="C135" s="27" t="s">
        <v>165</v>
      </c>
      <c r="D135" s="28" t="str">
        <f t="shared" si="5"/>
        <v>6515013767247</v>
      </c>
      <c r="E135" s="28" t="s">
        <v>671</v>
      </c>
      <c r="F135" s="27" t="s">
        <v>377</v>
      </c>
      <c r="G135" s="29">
        <v>42.55</v>
      </c>
      <c r="H135" t="s">
        <v>1084</v>
      </c>
      <c r="I135" t="s">
        <v>1085</v>
      </c>
      <c r="J135" s="27" t="s">
        <v>378</v>
      </c>
      <c r="K135" s="27" t="s">
        <v>372</v>
      </c>
      <c r="L135" s="14" t="str">
        <f t="shared" si="4"/>
        <v>Yes</v>
      </c>
      <c r="M135" s="12" t="s">
        <v>378</v>
      </c>
      <c r="O135" t="s">
        <v>905</v>
      </c>
    </row>
    <row r="136" spans="1:15" x14ac:dyDescent="0.25">
      <c r="A136" s="27" t="s">
        <v>354</v>
      </c>
      <c r="B136" s="27" t="s">
        <v>396</v>
      </c>
      <c r="C136" s="27" t="s">
        <v>194</v>
      </c>
      <c r="D136" s="28" t="str">
        <f t="shared" si="5"/>
        <v>8115001390749</v>
      </c>
      <c r="E136" s="30" t="s">
        <v>706</v>
      </c>
      <c r="F136" s="27" t="s">
        <v>470</v>
      </c>
      <c r="G136" s="29">
        <v>73.91</v>
      </c>
      <c r="H136" t="s">
        <v>1148</v>
      </c>
      <c r="I136" t="s">
        <v>1148</v>
      </c>
      <c r="J136" s="27" t="s">
        <v>471</v>
      </c>
      <c r="K136" s="27" t="s">
        <v>466</v>
      </c>
      <c r="L136" s="14" t="str">
        <f t="shared" si="4"/>
        <v>Yes</v>
      </c>
      <c r="M136" s="12" t="s">
        <v>362</v>
      </c>
      <c r="N136" s="8">
        <f>H136/10</f>
        <v>6.5190000000000001</v>
      </c>
      <c r="O136" t="s">
        <v>904</v>
      </c>
    </row>
    <row r="137" spans="1:15" x14ac:dyDescent="0.25">
      <c r="A137" s="27" t="s">
        <v>354</v>
      </c>
      <c r="B137" s="27" t="s">
        <v>396</v>
      </c>
      <c r="C137" s="27" t="s">
        <v>191</v>
      </c>
      <c r="D137" s="28" t="str">
        <f t="shared" si="5"/>
        <v>8115001390691</v>
      </c>
      <c r="E137" s="30" t="s">
        <v>703</v>
      </c>
      <c r="F137" s="27" t="s">
        <v>470</v>
      </c>
      <c r="G137" s="29">
        <v>84.37</v>
      </c>
      <c r="H137" t="s">
        <v>1142</v>
      </c>
      <c r="I137" t="s">
        <v>1143</v>
      </c>
      <c r="J137" s="27" t="s">
        <v>471</v>
      </c>
      <c r="K137" s="27" t="s">
        <v>466</v>
      </c>
      <c r="L137" s="14" t="str">
        <f t="shared" si="4"/>
        <v>Yes</v>
      </c>
      <c r="M137" s="12" t="s">
        <v>362</v>
      </c>
      <c r="N137" s="8">
        <f>H137/10</f>
        <v>6.1040000000000001</v>
      </c>
      <c r="O137" t="s">
        <v>904</v>
      </c>
    </row>
    <row r="138" spans="1:15" x14ac:dyDescent="0.25">
      <c r="A138" s="27" t="s">
        <v>354</v>
      </c>
      <c r="B138" s="27" t="s">
        <v>396</v>
      </c>
      <c r="C138" s="27" t="s">
        <v>203</v>
      </c>
      <c r="D138" s="28" t="str">
        <f t="shared" si="5"/>
        <v>8115015041463</v>
      </c>
      <c r="E138" s="30" t="s">
        <v>715</v>
      </c>
      <c r="F138" s="27" t="s">
        <v>470</v>
      </c>
      <c r="G138" s="29">
        <v>65.23</v>
      </c>
      <c r="H138" t="s">
        <v>1162</v>
      </c>
      <c r="I138" t="s">
        <v>1163</v>
      </c>
      <c r="J138" s="27" t="s">
        <v>471</v>
      </c>
      <c r="K138" s="27" t="s">
        <v>466</v>
      </c>
      <c r="L138" s="14" t="str">
        <f t="shared" si="4"/>
        <v>Yes</v>
      </c>
      <c r="M138" s="12" t="s">
        <v>362</v>
      </c>
      <c r="N138" s="8">
        <f>H138/10</f>
        <v>6.4279999999999999</v>
      </c>
      <c r="O138" t="s">
        <v>904</v>
      </c>
    </row>
    <row r="139" spans="1:15" x14ac:dyDescent="0.25">
      <c r="A139" s="27" t="s">
        <v>354</v>
      </c>
      <c r="B139" s="27" t="s">
        <v>464</v>
      </c>
      <c r="C139" s="27" t="s">
        <v>127</v>
      </c>
      <c r="D139" s="28" t="str">
        <f t="shared" si="5"/>
        <v>4210013871392</v>
      </c>
      <c r="E139" s="28" t="s">
        <v>611</v>
      </c>
      <c r="F139" s="27" t="s">
        <v>477</v>
      </c>
      <c r="G139" s="29">
        <v>93.16</v>
      </c>
      <c r="H139" t="s">
        <v>980</v>
      </c>
      <c r="I139" t="s">
        <v>980</v>
      </c>
      <c r="J139" s="27" t="s">
        <v>362</v>
      </c>
      <c r="K139" s="27" t="s">
        <v>466</v>
      </c>
      <c r="L139" s="14" t="str">
        <f t="shared" si="4"/>
        <v>Yes</v>
      </c>
      <c r="M139" s="12" t="s">
        <v>362</v>
      </c>
      <c r="O139" t="s">
        <v>904</v>
      </c>
    </row>
    <row r="140" spans="1:15" x14ac:dyDescent="0.25">
      <c r="A140" s="27" t="s">
        <v>354</v>
      </c>
      <c r="B140" s="27" t="s">
        <v>399</v>
      </c>
      <c r="C140" s="27" t="s">
        <v>74</v>
      </c>
      <c r="D140" s="28" t="str">
        <f t="shared" si="5"/>
        <v>8465015034484</v>
      </c>
      <c r="E140" s="30" t="s">
        <v>855</v>
      </c>
      <c r="F140" s="27" t="s">
        <v>442</v>
      </c>
      <c r="G140" s="29">
        <v>137.28</v>
      </c>
      <c r="H140" t="s">
        <v>1231</v>
      </c>
      <c r="I140" t="s">
        <v>1232</v>
      </c>
      <c r="J140" s="27" t="s">
        <v>362</v>
      </c>
      <c r="K140" s="27" t="s">
        <v>416</v>
      </c>
      <c r="L140" s="14" t="str">
        <f t="shared" si="4"/>
        <v>Yes</v>
      </c>
      <c r="M140" s="12" t="s">
        <v>362</v>
      </c>
      <c r="O140" t="s">
        <v>905</v>
      </c>
    </row>
    <row r="141" spans="1:15" x14ac:dyDescent="0.25">
      <c r="A141" s="27" t="s">
        <v>354</v>
      </c>
      <c r="B141" s="27" t="s">
        <v>399</v>
      </c>
      <c r="C141" s="27" t="s">
        <v>275</v>
      </c>
      <c r="D141" s="28" t="str">
        <f t="shared" si="5"/>
        <v>8465015034479</v>
      </c>
      <c r="E141" s="30" t="s">
        <v>853</v>
      </c>
      <c r="F141" s="27" t="s">
        <v>440</v>
      </c>
      <c r="G141" s="29">
        <v>6.54</v>
      </c>
      <c r="H141" t="s">
        <v>1229</v>
      </c>
      <c r="I141" t="s">
        <v>1229</v>
      </c>
      <c r="J141" s="27" t="s">
        <v>362</v>
      </c>
      <c r="K141" s="27" t="s">
        <v>416</v>
      </c>
      <c r="L141" s="14" t="str">
        <f t="shared" si="4"/>
        <v>Yes</v>
      </c>
      <c r="M141" s="12" t="s">
        <v>362</v>
      </c>
      <c r="O141" t="s">
        <v>905</v>
      </c>
    </row>
    <row r="142" spans="1:15" x14ac:dyDescent="0.25">
      <c r="A142" s="27" t="s">
        <v>354</v>
      </c>
      <c r="B142" s="27" t="s">
        <v>399</v>
      </c>
      <c r="C142" s="27" t="s">
        <v>276</v>
      </c>
      <c r="D142" s="28" t="str">
        <f t="shared" si="5"/>
        <v>8465015034482</v>
      </c>
      <c r="E142" s="30" t="s">
        <v>854</v>
      </c>
      <c r="F142" s="27" t="s">
        <v>441</v>
      </c>
      <c r="G142" s="29">
        <v>15.01</v>
      </c>
      <c r="H142" t="s">
        <v>1230</v>
      </c>
      <c r="I142" t="s">
        <v>1230</v>
      </c>
      <c r="J142" s="27" t="s">
        <v>362</v>
      </c>
      <c r="K142" s="27" t="s">
        <v>416</v>
      </c>
      <c r="L142" s="14" t="str">
        <f t="shared" si="4"/>
        <v>Yes</v>
      </c>
      <c r="M142" s="12" t="s">
        <v>362</v>
      </c>
      <c r="O142" t="s">
        <v>905</v>
      </c>
    </row>
    <row r="143" spans="1:15" x14ac:dyDescent="0.25">
      <c r="A143" s="27" t="s">
        <v>354</v>
      </c>
      <c r="B143" s="27" t="s">
        <v>399</v>
      </c>
      <c r="C143" s="27" t="s">
        <v>277</v>
      </c>
      <c r="D143" s="28" t="str">
        <f t="shared" si="5"/>
        <v>8465015034488</v>
      </c>
      <c r="E143" s="30" t="s">
        <v>856</v>
      </c>
      <c r="F143" s="27" t="s">
        <v>443</v>
      </c>
      <c r="G143" s="29">
        <v>102.84</v>
      </c>
      <c r="H143" t="s">
        <v>1233</v>
      </c>
      <c r="I143" t="s">
        <v>1233</v>
      </c>
      <c r="J143" s="27" t="s">
        <v>362</v>
      </c>
      <c r="K143" s="27" t="s">
        <v>416</v>
      </c>
      <c r="L143" s="14" t="str">
        <f t="shared" si="4"/>
        <v>Yes</v>
      </c>
      <c r="M143" s="12" t="s">
        <v>362</v>
      </c>
      <c r="O143" t="s">
        <v>905</v>
      </c>
    </row>
    <row r="144" spans="1:15" x14ac:dyDescent="0.25">
      <c r="A144" s="27" t="s">
        <v>354</v>
      </c>
      <c r="B144" s="27" t="s">
        <v>544</v>
      </c>
      <c r="C144" s="27" t="s">
        <v>132</v>
      </c>
      <c r="D144" s="28" t="str">
        <f t="shared" si="5"/>
        <v>4235015868307</v>
      </c>
      <c r="E144" s="28" t="s">
        <v>622</v>
      </c>
      <c r="F144" s="27" t="s">
        <v>545</v>
      </c>
      <c r="G144" s="29">
        <v>32.46</v>
      </c>
      <c r="H144" t="s">
        <v>995</v>
      </c>
      <c r="I144" t="s">
        <v>996</v>
      </c>
      <c r="J144" s="27" t="s">
        <v>362</v>
      </c>
      <c r="K144" s="27" t="s">
        <v>466</v>
      </c>
      <c r="L144" s="14" t="str">
        <f t="shared" si="4"/>
        <v>Yes</v>
      </c>
      <c r="M144" s="12" t="s">
        <v>362</v>
      </c>
      <c r="O144" t="s">
        <v>904</v>
      </c>
    </row>
    <row r="145" spans="1:15" x14ac:dyDescent="0.25">
      <c r="A145" s="27" t="s">
        <v>354</v>
      </c>
      <c r="B145" s="27" t="s">
        <v>464</v>
      </c>
      <c r="C145" s="27" t="s">
        <v>52</v>
      </c>
      <c r="D145" s="28" t="str">
        <f t="shared" si="5"/>
        <v>4210010801457</v>
      </c>
      <c r="E145" s="28" t="s">
        <v>591</v>
      </c>
      <c r="F145" s="27" t="s">
        <v>515</v>
      </c>
      <c r="G145" s="29">
        <v>18.649999999999999</v>
      </c>
      <c r="H145" t="s">
        <v>952</v>
      </c>
      <c r="I145" t="s">
        <v>953</v>
      </c>
      <c r="J145" s="27" t="s">
        <v>362</v>
      </c>
      <c r="K145" s="27" t="s">
        <v>466</v>
      </c>
      <c r="L145" s="14" t="str">
        <f t="shared" si="4"/>
        <v>Yes</v>
      </c>
      <c r="M145" s="12" t="s">
        <v>362</v>
      </c>
      <c r="O145" t="s">
        <v>904</v>
      </c>
    </row>
    <row r="146" spans="1:15" x14ac:dyDescent="0.25">
      <c r="A146" s="27" t="s">
        <v>354</v>
      </c>
      <c r="B146" s="27" t="s">
        <v>549</v>
      </c>
      <c r="C146" s="27" t="s">
        <v>157</v>
      </c>
      <c r="D146" s="28" t="str">
        <f t="shared" si="5"/>
        <v>6230016036874</v>
      </c>
      <c r="E146" s="27" t="s">
        <v>882</v>
      </c>
      <c r="F146" s="27" t="s">
        <v>550</v>
      </c>
      <c r="G146" s="29">
        <v>53.96</v>
      </c>
      <c r="H146" t="s">
        <v>1070</v>
      </c>
      <c r="I146" t="s">
        <v>1071</v>
      </c>
      <c r="J146" s="27" t="s">
        <v>362</v>
      </c>
      <c r="K146" s="27" t="s">
        <v>466</v>
      </c>
      <c r="L146" s="14" t="str">
        <f t="shared" si="4"/>
        <v>Yes</v>
      </c>
      <c r="M146" s="12" t="s">
        <v>362</v>
      </c>
      <c r="N146" s="3"/>
      <c r="O146" t="s">
        <v>904</v>
      </c>
    </row>
    <row r="147" spans="1:15" x14ac:dyDescent="0.25">
      <c r="A147" s="27" t="s">
        <v>354</v>
      </c>
      <c r="B147" s="27" t="s">
        <v>464</v>
      </c>
      <c r="C147" s="27" t="s">
        <v>87</v>
      </c>
      <c r="D147" s="28" t="str">
        <f t="shared" si="5"/>
        <v>4210014125688</v>
      </c>
      <c r="E147" s="28" t="s">
        <v>614</v>
      </c>
      <c r="F147" s="27" t="s">
        <v>533</v>
      </c>
      <c r="G147" s="29">
        <v>26.97</v>
      </c>
      <c r="H147" t="s">
        <v>984</v>
      </c>
      <c r="I147" t="s">
        <v>984</v>
      </c>
      <c r="J147" s="27" t="s">
        <v>362</v>
      </c>
      <c r="K147" s="27" t="s">
        <v>466</v>
      </c>
      <c r="L147" s="14" t="str">
        <f t="shared" si="4"/>
        <v>Yes</v>
      </c>
      <c r="M147" s="12" t="s">
        <v>362</v>
      </c>
      <c r="O147" t="s">
        <v>904</v>
      </c>
    </row>
    <row r="148" spans="1:15" x14ac:dyDescent="0.25">
      <c r="A148" s="27" t="s">
        <v>354</v>
      </c>
      <c r="B148" s="27" t="s">
        <v>464</v>
      </c>
      <c r="C148" s="27" t="s">
        <v>131</v>
      </c>
      <c r="D148" s="28" t="str">
        <f t="shared" si="5"/>
        <v>4210015298489</v>
      </c>
      <c r="E148" s="28" t="s">
        <v>620</v>
      </c>
      <c r="F148" s="27" t="s">
        <v>541</v>
      </c>
      <c r="G148" s="29">
        <v>111.78</v>
      </c>
      <c r="H148" t="s">
        <v>991</v>
      </c>
      <c r="I148" t="s">
        <v>992</v>
      </c>
      <c r="J148" s="27" t="s">
        <v>357</v>
      </c>
      <c r="K148" s="27" t="s">
        <v>466</v>
      </c>
      <c r="L148" s="14" t="str">
        <f t="shared" si="4"/>
        <v>Yes</v>
      </c>
      <c r="M148" s="12" t="s">
        <v>362</v>
      </c>
      <c r="N148" s="8">
        <f>H148/325</f>
        <v>0.2636</v>
      </c>
      <c r="O148" t="s">
        <v>904</v>
      </c>
    </row>
    <row r="149" spans="1:15" x14ac:dyDescent="0.25">
      <c r="A149" s="27" t="s">
        <v>354</v>
      </c>
      <c r="B149" s="27" t="s">
        <v>464</v>
      </c>
      <c r="C149" s="27" t="s">
        <v>120</v>
      </c>
      <c r="D149" s="28" t="str">
        <f t="shared" si="5"/>
        <v>4210010801460</v>
      </c>
      <c r="E149" s="28" t="s">
        <v>594</v>
      </c>
      <c r="F149" s="27" t="s">
        <v>516</v>
      </c>
      <c r="G149" s="29">
        <v>32.99</v>
      </c>
      <c r="H149" t="s">
        <v>957</v>
      </c>
      <c r="I149" t="s">
        <v>957</v>
      </c>
      <c r="J149" s="27" t="s">
        <v>362</v>
      </c>
      <c r="K149" s="27" t="s">
        <v>466</v>
      </c>
      <c r="L149" s="14" t="str">
        <f t="shared" si="4"/>
        <v>Yes</v>
      </c>
      <c r="M149" s="12" t="s">
        <v>362</v>
      </c>
      <c r="O149" t="s">
        <v>904</v>
      </c>
    </row>
    <row r="150" spans="1:15" x14ac:dyDescent="0.25">
      <c r="A150" s="27" t="s">
        <v>354</v>
      </c>
      <c r="B150" s="27" t="s">
        <v>464</v>
      </c>
      <c r="C150" s="27" t="s">
        <v>125</v>
      </c>
      <c r="D150" s="28" t="str">
        <f t="shared" si="5"/>
        <v>4210010820575</v>
      </c>
      <c r="E150" s="28" t="s">
        <v>602</v>
      </c>
      <c r="F150" s="27" t="s">
        <v>518</v>
      </c>
      <c r="G150" s="29">
        <v>7.95</v>
      </c>
      <c r="H150" t="s">
        <v>966</v>
      </c>
      <c r="I150" t="s">
        <v>966</v>
      </c>
      <c r="J150" s="27" t="s">
        <v>362</v>
      </c>
      <c r="K150" s="27" t="s">
        <v>466</v>
      </c>
      <c r="L150" s="14" t="str">
        <f t="shared" si="4"/>
        <v>Yes</v>
      </c>
      <c r="M150" s="12" t="s">
        <v>362</v>
      </c>
      <c r="O150" t="s">
        <v>904</v>
      </c>
    </row>
    <row r="151" spans="1:15" x14ac:dyDescent="0.25">
      <c r="A151" s="27" t="s">
        <v>354</v>
      </c>
      <c r="B151" s="27" t="s">
        <v>464</v>
      </c>
      <c r="C151" s="27" t="s">
        <v>117</v>
      </c>
      <c r="D151" s="28" t="str">
        <f t="shared" si="5"/>
        <v>4210010799286</v>
      </c>
      <c r="E151" s="28" t="s">
        <v>590</v>
      </c>
      <c r="F151" s="27" t="s">
        <v>487</v>
      </c>
      <c r="G151" s="29">
        <v>7.37</v>
      </c>
      <c r="H151" t="s">
        <v>950</v>
      </c>
      <c r="I151" t="s">
        <v>951</v>
      </c>
      <c r="J151" s="27" t="s">
        <v>362</v>
      </c>
      <c r="K151" s="27" t="s">
        <v>466</v>
      </c>
      <c r="L151" s="14" t="str">
        <f t="shared" si="4"/>
        <v>Yes</v>
      </c>
      <c r="M151" s="12" t="s">
        <v>362</v>
      </c>
      <c r="O151" t="s">
        <v>904</v>
      </c>
    </row>
    <row r="152" spans="1:15" x14ac:dyDescent="0.25">
      <c r="A152" s="27" t="s">
        <v>354</v>
      </c>
      <c r="B152" s="27" t="s">
        <v>464</v>
      </c>
      <c r="C152" s="27" t="s">
        <v>128</v>
      </c>
      <c r="D152" s="28" t="str">
        <f t="shared" si="5"/>
        <v>4210014125683</v>
      </c>
      <c r="E152" s="28" t="s">
        <v>612</v>
      </c>
      <c r="F152" s="27" t="s">
        <v>531</v>
      </c>
      <c r="G152" s="29">
        <v>8.0299999999999994</v>
      </c>
      <c r="H152" t="s">
        <v>981</v>
      </c>
      <c r="I152" t="s">
        <v>981</v>
      </c>
      <c r="J152" s="27" t="s">
        <v>362</v>
      </c>
      <c r="K152" s="27" t="s">
        <v>466</v>
      </c>
      <c r="L152" s="14" t="str">
        <f t="shared" si="4"/>
        <v>Yes</v>
      </c>
      <c r="M152" s="12" t="s">
        <v>362</v>
      </c>
      <c r="O152" t="s">
        <v>904</v>
      </c>
    </row>
    <row r="153" spans="1:15" x14ac:dyDescent="0.25">
      <c r="A153" s="27" t="s">
        <v>354</v>
      </c>
      <c r="B153" s="27" t="s">
        <v>464</v>
      </c>
      <c r="C153" s="27" t="s">
        <v>111</v>
      </c>
      <c r="D153" s="28" t="str">
        <f t="shared" si="5"/>
        <v>4210001776135</v>
      </c>
      <c r="E153" s="28" t="s">
        <v>570</v>
      </c>
      <c r="F153" s="27" t="s">
        <v>474</v>
      </c>
      <c r="G153" s="29">
        <v>9.5</v>
      </c>
      <c r="H153" t="s">
        <v>921</v>
      </c>
      <c r="I153" t="s">
        <v>921</v>
      </c>
      <c r="J153" s="27" t="s">
        <v>362</v>
      </c>
      <c r="K153" s="27" t="s">
        <v>466</v>
      </c>
      <c r="L153" s="14" t="str">
        <f t="shared" si="4"/>
        <v>Yes</v>
      </c>
      <c r="M153" s="12" t="s">
        <v>362</v>
      </c>
      <c r="O153" t="s">
        <v>904</v>
      </c>
    </row>
    <row r="154" spans="1:15" x14ac:dyDescent="0.25">
      <c r="A154" s="27" t="s">
        <v>354</v>
      </c>
      <c r="B154" s="27" t="s">
        <v>552</v>
      </c>
      <c r="C154" s="27" t="s">
        <v>61</v>
      </c>
      <c r="D154" s="28" t="str">
        <f t="shared" si="5"/>
        <v>5330002391875</v>
      </c>
      <c r="E154" s="28" t="s">
        <v>657</v>
      </c>
      <c r="F154" s="27" t="s">
        <v>553</v>
      </c>
      <c r="G154" s="29">
        <v>2.13</v>
      </c>
      <c r="H154" t="s">
        <v>1055</v>
      </c>
      <c r="I154" t="s">
        <v>1056</v>
      </c>
      <c r="J154" s="27" t="s">
        <v>369</v>
      </c>
      <c r="K154" s="27" t="s">
        <v>554</v>
      </c>
      <c r="L154" s="14" t="str">
        <f t="shared" si="4"/>
        <v>Yes</v>
      </c>
      <c r="M154" s="12" t="s">
        <v>362</v>
      </c>
      <c r="N154" s="8">
        <f>H154/10</f>
        <v>0.40800000000000003</v>
      </c>
      <c r="O154" t="s">
        <v>905</v>
      </c>
    </row>
    <row r="155" spans="1:15" x14ac:dyDescent="0.25">
      <c r="A155" s="27" t="s">
        <v>354</v>
      </c>
      <c r="B155" s="27" t="s">
        <v>552</v>
      </c>
      <c r="C155" s="27" t="s">
        <v>62</v>
      </c>
      <c r="D155" s="28" t="str">
        <f t="shared" si="5"/>
        <v>5330007202621</v>
      </c>
      <c r="E155" s="28" t="s">
        <v>659</v>
      </c>
      <c r="F155" s="27" t="s">
        <v>555</v>
      </c>
      <c r="G155" s="29">
        <v>6.18</v>
      </c>
      <c r="H155" t="s">
        <v>1059</v>
      </c>
      <c r="I155" t="s">
        <v>1060</v>
      </c>
      <c r="J155" s="27" t="s">
        <v>369</v>
      </c>
      <c r="K155" s="27" t="s">
        <v>554</v>
      </c>
      <c r="L155" s="14" t="str">
        <f t="shared" si="4"/>
        <v>Yes</v>
      </c>
      <c r="M155" s="12" t="s">
        <v>362</v>
      </c>
      <c r="N155" s="8">
        <f>H155/10</f>
        <v>0.44800000000000006</v>
      </c>
      <c r="O155" t="s">
        <v>905</v>
      </c>
    </row>
    <row r="156" spans="1:15" x14ac:dyDescent="0.25">
      <c r="A156" s="27" t="s">
        <v>354</v>
      </c>
      <c r="B156" s="27" t="s">
        <v>399</v>
      </c>
      <c r="C156" s="27" t="s">
        <v>48</v>
      </c>
      <c r="D156" s="28" t="str">
        <f t="shared" si="5"/>
        <v>8465002053493</v>
      </c>
      <c r="E156" s="30" t="s">
        <v>831</v>
      </c>
      <c r="F156" s="27" t="s">
        <v>419</v>
      </c>
      <c r="G156" s="29">
        <v>49.15</v>
      </c>
      <c r="H156" t="s">
        <v>1206</v>
      </c>
      <c r="I156" t="s">
        <v>1206</v>
      </c>
      <c r="J156" s="27" t="s">
        <v>362</v>
      </c>
      <c r="K156" s="27" t="s">
        <v>416</v>
      </c>
      <c r="L156" s="14" t="str">
        <f t="shared" si="4"/>
        <v>Yes</v>
      </c>
      <c r="M156" s="12" t="s">
        <v>362</v>
      </c>
      <c r="O156" t="s">
        <v>905</v>
      </c>
    </row>
    <row r="157" spans="1:15" x14ac:dyDescent="0.25">
      <c r="A157" s="27" t="s">
        <v>354</v>
      </c>
      <c r="B157" s="27" t="s">
        <v>464</v>
      </c>
      <c r="C157" s="27" t="s">
        <v>23</v>
      </c>
      <c r="D157" s="28" t="str">
        <f t="shared" si="5"/>
        <v>4210013214206</v>
      </c>
      <c r="E157" s="28" t="s">
        <v>610</v>
      </c>
      <c r="F157" s="27" t="s">
        <v>526</v>
      </c>
      <c r="G157" s="29">
        <v>895.2</v>
      </c>
      <c r="H157" t="s">
        <v>978</v>
      </c>
      <c r="I157" t="s">
        <v>979</v>
      </c>
      <c r="J157" s="27" t="s">
        <v>378</v>
      </c>
      <c r="K157" s="27" t="s">
        <v>466</v>
      </c>
      <c r="L157" s="14" t="str">
        <f t="shared" si="4"/>
        <v>Yes</v>
      </c>
      <c r="M157" s="12" t="s">
        <v>378</v>
      </c>
      <c r="O157" t="s">
        <v>904</v>
      </c>
    </row>
    <row r="158" spans="1:15" x14ac:dyDescent="0.25">
      <c r="A158" s="27" t="s">
        <v>354</v>
      </c>
      <c r="B158" s="27" t="s">
        <v>364</v>
      </c>
      <c r="C158" s="27" t="s">
        <v>343</v>
      </c>
      <c r="D158" s="28" t="str">
        <f t="shared" si="5"/>
        <v>6650002526250</v>
      </c>
      <c r="E158" s="28" t="s">
        <v>679</v>
      </c>
      <c r="F158" s="27" t="s">
        <v>365</v>
      </c>
      <c r="G158" s="29">
        <v>4.7</v>
      </c>
      <c r="H158" t="s">
        <v>1098</v>
      </c>
      <c r="I158" t="s">
        <v>1099</v>
      </c>
      <c r="J158" s="27" t="s">
        <v>362</v>
      </c>
      <c r="K158" s="27" t="s">
        <v>366</v>
      </c>
      <c r="L158" s="14" t="str">
        <f t="shared" si="4"/>
        <v>Yes</v>
      </c>
      <c r="M158" s="12" t="s">
        <v>362</v>
      </c>
      <c r="O158" t="s">
        <v>905</v>
      </c>
    </row>
    <row r="159" spans="1:15" x14ac:dyDescent="0.25">
      <c r="A159" s="27" t="s">
        <v>354</v>
      </c>
      <c r="B159" s="27" t="s">
        <v>396</v>
      </c>
      <c r="C159" s="27" t="s">
        <v>198</v>
      </c>
      <c r="D159" s="28" t="str">
        <f t="shared" si="5"/>
        <v>8115004179318</v>
      </c>
      <c r="E159" s="30" t="s">
        <v>710</v>
      </c>
      <c r="F159" s="27" t="s">
        <v>470</v>
      </c>
      <c r="G159" s="29">
        <v>87.17</v>
      </c>
      <c r="H159" t="s">
        <v>1155</v>
      </c>
      <c r="I159" t="s">
        <v>1156</v>
      </c>
      <c r="J159" s="27" t="s">
        <v>471</v>
      </c>
      <c r="K159" s="27" t="s">
        <v>466</v>
      </c>
      <c r="L159" s="14" t="str">
        <f t="shared" si="4"/>
        <v>Yes</v>
      </c>
      <c r="M159" s="12" t="s">
        <v>362</v>
      </c>
      <c r="N159" s="8">
        <f>H159/25</f>
        <v>3.2036000000000002</v>
      </c>
      <c r="O159" t="s">
        <v>904</v>
      </c>
    </row>
    <row r="160" spans="1:15" x14ac:dyDescent="0.25">
      <c r="A160" s="27" t="s">
        <v>354</v>
      </c>
      <c r="B160" s="27" t="s">
        <v>367</v>
      </c>
      <c r="C160" s="27" t="s">
        <v>155</v>
      </c>
      <c r="D160" s="28" t="str">
        <f t="shared" si="5"/>
        <v>6135009857846</v>
      </c>
      <c r="E160" s="28" t="s">
        <v>664</v>
      </c>
      <c r="F160" s="27" t="s">
        <v>368</v>
      </c>
      <c r="G160" s="29">
        <v>6.42</v>
      </c>
      <c r="H160" t="s">
        <v>1067</v>
      </c>
      <c r="I160" t="s">
        <v>1067</v>
      </c>
      <c r="J160" s="27" t="s">
        <v>369</v>
      </c>
      <c r="K160" s="27" t="s">
        <v>366</v>
      </c>
      <c r="L160" s="14" t="str">
        <f t="shared" si="4"/>
        <v>Yes</v>
      </c>
      <c r="M160" s="12" t="s">
        <v>369</v>
      </c>
      <c r="O160" t="s">
        <v>905</v>
      </c>
    </row>
    <row r="161" spans="1:15" x14ac:dyDescent="0.25">
      <c r="A161" s="27" t="s">
        <v>354</v>
      </c>
      <c r="B161" s="27" t="s">
        <v>464</v>
      </c>
      <c r="C161" s="27" t="s">
        <v>71</v>
      </c>
      <c r="D161" s="28" t="str">
        <f t="shared" si="5"/>
        <v>4210014125684</v>
      </c>
      <c r="E161" s="28" t="s">
        <v>613</v>
      </c>
      <c r="F161" s="27" t="s">
        <v>532</v>
      </c>
      <c r="G161" s="29">
        <v>18.2</v>
      </c>
      <c r="H161" t="s">
        <v>982</v>
      </c>
      <c r="I161" t="s">
        <v>983</v>
      </c>
      <c r="J161" s="27" t="s">
        <v>362</v>
      </c>
      <c r="K161" s="27" t="s">
        <v>466</v>
      </c>
      <c r="L161" s="14" t="str">
        <f t="shared" si="4"/>
        <v>Yes</v>
      </c>
      <c r="M161" s="12" t="s">
        <v>362</v>
      </c>
      <c r="O161" t="s">
        <v>904</v>
      </c>
    </row>
    <row r="162" spans="1:15" x14ac:dyDescent="0.25">
      <c r="A162" s="27" t="s">
        <v>354</v>
      </c>
      <c r="B162" s="27" t="s">
        <v>464</v>
      </c>
      <c r="C162" s="27" t="s">
        <v>30</v>
      </c>
      <c r="D162" s="28" t="str">
        <f t="shared" si="5"/>
        <v>4210010799285</v>
      </c>
      <c r="E162" s="28" t="s">
        <v>589</v>
      </c>
      <c r="F162" s="27" t="s">
        <v>515</v>
      </c>
      <c r="G162" s="29">
        <v>18.59</v>
      </c>
      <c r="H162" t="s">
        <v>949</v>
      </c>
      <c r="I162" t="s">
        <v>947</v>
      </c>
      <c r="J162" s="27" t="s">
        <v>362</v>
      </c>
      <c r="K162" s="27" t="s">
        <v>466</v>
      </c>
      <c r="L162" s="14" t="str">
        <f t="shared" si="4"/>
        <v>Yes</v>
      </c>
      <c r="M162" s="12" t="s">
        <v>362</v>
      </c>
      <c r="O162" t="s">
        <v>904</v>
      </c>
    </row>
    <row r="163" spans="1:15" x14ac:dyDescent="0.25">
      <c r="A163" s="27" t="s">
        <v>354</v>
      </c>
      <c r="B163" s="27" t="s">
        <v>464</v>
      </c>
      <c r="C163" s="27" t="s">
        <v>105</v>
      </c>
      <c r="D163" s="28" t="str">
        <f t="shared" si="5"/>
        <v>4210010818749</v>
      </c>
      <c r="E163" s="28" t="s">
        <v>600</v>
      </c>
      <c r="F163" s="27" t="s">
        <v>515</v>
      </c>
      <c r="G163" s="29">
        <v>24.29</v>
      </c>
      <c r="H163" t="s">
        <v>964</v>
      </c>
      <c r="I163" t="s">
        <v>964</v>
      </c>
      <c r="J163" s="27" t="s">
        <v>362</v>
      </c>
      <c r="K163" s="27" t="s">
        <v>466</v>
      </c>
      <c r="L163" s="14" t="str">
        <f t="shared" si="4"/>
        <v>Yes</v>
      </c>
      <c r="M163" s="12" t="s">
        <v>362</v>
      </c>
      <c r="O163" t="s">
        <v>904</v>
      </c>
    </row>
    <row r="164" spans="1:15" x14ac:dyDescent="0.25">
      <c r="A164" s="27" t="s">
        <v>354</v>
      </c>
      <c r="B164" s="27" t="s">
        <v>464</v>
      </c>
      <c r="C164" s="27" t="s">
        <v>129</v>
      </c>
      <c r="D164" s="28" t="str">
        <f t="shared" si="5"/>
        <v>4210014126335</v>
      </c>
      <c r="E164" s="28" t="s">
        <v>615</v>
      </c>
      <c r="F164" s="27" t="s">
        <v>534</v>
      </c>
      <c r="G164" s="29">
        <v>16.62</v>
      </c>
      <c r="H164" t="s">
        <v>985</v>
      </c>
      <c r="I164" t="s">
        <v>985</v>
      </c>
      <c r="J164" s="27" t="s">
        <v>362</v>
      </c>
      <c r="K164" s="27" t="s">
        <v>466</v>
      </c>
      <c r="L164" s="14" t="str">
        <f t="shared" si="4"/>
        <v>Yes</v>
      </c>
      <c r="M164" s="12" t="s">
        <v>362</v>
      </c>
      <c r="O164" t="s">
        <v>904</v>
      </c>
    </row>
    <row r="165" spans="1:15" x14ac:dyDescent="0.25">
      <c r="A165" s="27" t="s">
        <v>354</v>
      </c>
      <c r="B165" s="27" t="s">
        <v>399</v>
      </c>
      <c r="C165" s="27" t="s">
        <v>263</v>
      </c>
      <c r="D165" s="28" t="str">
        <f t="shared" si="5"/>
        <v>8465013105130</v>
      </c>
      <c r="E165" s="30" t="s">
        <v>839</v>
      </c>
      <c r="F165" s="27" t="s">
        <v>428</v>
      </c>
      <c r="G165" s="29">
        <v>4.0199999999999996</v>
      </c>
      <c r="H165" t="s">
        <v>1215</v>
      </c>
      <c r="I165" t="s">
        <v>1215</v>
      </c>
      <c r="J165" s="27" t="s">
        <v>362</v>
      </c>
      <c r="K165" s="27" t="s">
        <v>416</v>
      </c>
      <c r="L165" s="14" t="str">
        <f t="shared" si="4"/>
        <v>Yes</v>
      </c>
      <c r="M165" s="12" t="s">
        <v>362</v>
      </c>
      <c r="O165" t="s">
        <v>905</v>
      </c>
    </row>
    <row r="166" spans="1:15" x14ac:dyDescent="0.25">
      <c r="A166" s="27" t="s">
        <v>354</v>
      </c>
      <c r="B166" s="27" t="s">
        <v>399</v>
      </c>
      <c r="C166" s="27" t="s">
        <v>262</v>
      </c>
      <c r="D166" s="28" t="str">
        <f t="shared" si="5"/>
        <v>8465013101259</v>
      </c>
      <c r="E166" s="30" t="s">
        <v>838</v>
      </c>
      <c r="F166" s="27" t="s">
        <v>427</v>
      </c>
      <c r="G166" s="29">
        <v>81.62</v>
      </c>
      <c r="H166" t="s">
        <v>1214</v>
      </c>
      <c r="I166" t="s">
        <v>1214</v>
      </c>
      <c r="J166" s="27" t="s">
        <v>362</v>
      </c>
      <c r="K166" s="27" t="s">
        <v>416</v>
      </c>
      <c r="L166" s="14" t="str">
        <f t="shared" si="4"/>
        <v>Yes</v>
      </c>
      <c r="M166" s="12" t="s">
        <v>362</v>
      </c>
      <c r="O166" t="s">
        <v>905</v>
      </c>
    </row>
    <row r="167" spans="1:15" x14ac:dyDescent="0.25">
      <c r="A167" s="27" t="s">
        <v>354</v>
      </c>
      <c r="B167" s="27" t="s">
        <v>464</v>
      </c>
      <c r="C167" s="27" t="s">
        <v>118</v>
      </c>
      <c r="D167" s="28" t="str">
        <f t="shared" si="5"/>
        <v>4210010801458</v>
      </c>
      <c r="E167" s="28" t="s">
        <v>592</v>
      </c>
      <c r="F167" s="27" t="s">
        <v>515</v>
      </c>
      <c r="G167" s="29">
        <v>9.14</v>
      </c>
      <c r="H167" t="s">
        <v>954</v>
      </c>
      <c r="I167" t="s">
        <v>955</v>
      </c>
      <c r="J167" s="27" t="s">
        <v>362</v>
      </c>
      <c r="K167" s="27" t="s">
        <v>466</v>
      </c>
      <c r="L167" s="14" t="str">
        <f t="shared" si="4"/>
        <v>Yes</v>
      </c>
      <c r="M167" s="12" t="s">
        <v>362</v>
      </c>
      <c r="O167" t="s">
        <v>904</v>
      </c>
    </row>
    <row r="168" spans="1:15" x14ac:dyDescent="0.25">
      <c r="A168" s="27" t="s">
        <v>354</v>
      </c>
      <c r="B168" s="27" t="s">
        <v>523</v>
      </c>
      <c r="C168" s="27" t="s">
        <v>1</v>
      </c>
      <c r="D168" s="28" t="str">
        <f t="shared" si="5"/>
        <v>4240014983194</v>
      </c>
      <c r="E168" s="28" t="s">
        <v>627</v>
      </c>
      <c r="F168" s="27" t="s">
        <v>535</v>
      </c>
      <c r="G168" s="29">
        <v>263.38</v>
      </c>
      <c r="H168" t="s">
        <v>1003</v>
      </c>
      <c r="I168" t="s">
        <v>1004</v>
      </c>
      <c r="J168" s="27" t="s">
        <v>362</v>
      </c>
      <c r="K168" s="27" t="s">
        <v>466</v>
      </c>
      <c r="L168" s="14" t="str">
        <f t="shared" si="4"/>
        <v>Yes</v>
      </c>
      <c r="M168" s="12" t="s">
        <v>362</v>
      </c>
      <c r="O168" t="s">
        <v>904</v>
      </c>
    </row>
    <row r="169" spans="1:15" x14ac:dyDescent="0.25">
      <c r="A169" s="27" t="s">
        <v>354</v>
      </c>
      <c r="B169" s="27" t="s">
        <v>523</v>
      </c>
      <c r="C169" s="27" t="s">
        <v>135</v>
      </c>
      <c r="D169" s="28" t="str">
        <f t="shared" si="5"/>
        <v>4240014983184</v>
      </c>
      <c r="E169" s="28" t="s">
        <v>626</v>
      </c>
      <c r="F169" s="27" t="s">
        <v>535</v>
      </c>
      <c r="G169" s="29">
        <v>248.92</v>
      </c>
      <c r="H169" t="s">
        <v>1001</v>
      </c>
      <c r="I169" t="s">
        <v>1002</v>
      </c>
      <c r="J169" s="27" t="s">
        <v>362</v>
      </c>
      <c r="K169" s="27" t="s">
        <v>466</v>
      </c>
      <c r="L169" s="14" t="str">
        <f t="shared" si="4"/>
        <v>Yes</v>
      </c>
      <c r="M169" s="12" t="s">
        <v>362</v>
      </c>
      <c r="O169" t="s">
        <v>904</v>
      </c>
    </row>
    <row r="170" spans="1:15" x14ac:dyDescent="0.25">
      <c r="A170" s="27" t="s">
        <v>354</v>
      </c>
      <c r="B170" s="27" t="s">
        <v>399</v>
      </c>
      <c r="C170" s="27" t="s">
        <v>272</v>
      </c>
      <c r="D170" s="28" t="str">
        <f t="shared" si="5"/>
        <v>8465014983190</v>
      </c>
      <c r="E170" s="30" t="s">
        <v>850</v>
      </c>
      <c r="F170" s="27" t="s">
        <v>437</v>
      </c>
      <c r="G170" s="29">
        <v>15.26</v>
      </c>
      <c r="H170" t="s">
        <v>1226</v>
      </c>
      <c r="I170" t="s">
        <v>1226</v>
      </c>
      <c r="J170" s="27" t="s">
        <v>362</v>
      </c>
      <c r="K170" s="27" t="s">
        <v>416</v>
      </c>
      <c r="L170" s="14" t="str">
        <f t="shared" si="4"/>
        <v>Yes</v>
      </c>
      <c r="M170" s="12" t="s">
        <v>362</v>
      </c>
      <c r="O170" t="s">
        <v>905</v>
      </c>
    </row>
    <row r="171" spans="1:15" x14ac:dyDescent="0.25">
      <c r="A171" s="27" t="s">
        <v>354</v>
      </c>
      <c r="B171" s="27" t="s">
        <v>399</v>
      </c>
      <c r="C171" s="27" t="s">
        <v>273</v>
      </c>
      <c r="D171" s="28" t="str">
        <f t="shared" si="5"/>
        <v>8465014983191</v>
      </c>
      <c r="E171" s="30" t="s">
        <v>851</v>
      </c>
      <c r="F171" s="27" t="s">
        <v>438</v>
      </c>
      <c r="G171" s="29">
        <v>5.67</v>
      </c>
      <c r="H171" t="s">
        <v>1227</v>
      </c>
      <c r="I171" t="s">
        <v>1227</v>
      </c>
      <c r="J171" s="27" t="s">
        <v>362</v>
      </c>
      <c r="K171" s="27" t="s">
        <v>416</v>
      </c>
      <c r="L171" s="14" t="str">
        <f t="shared" si="4"/>
        <v>Yes</v>
      </c>
      <c r="M171" s="12" t="s">
        <v>362</v>
      </c>
      <c r="O171" t="s">
        <v>905</v>
      </c>
    </row>
    <row r="172" spans="1:15" x14ac:dyDescent="0.25">
      <c r="A172" s="27" t="s">
        <v>354</v>
      </c>
      <c r="B172" s="27" t="s">
        <v>464</v>
      </c>
      <c r="C172" s="27" t="s">
        <v>85</v>
      </c>
      <c r="D172" s="28" t="str">
        <f t="shared" si="5"/>
        <v>4210015263000</v>
      </c>
      <c r="E172" s="28" t="s">
        <v>619</v>
      </c>
      <c r="F172" s="27" t="s">
        <v>493</v>
      </c>
      <c r="G172" s="29">
        <v>163.59</v>
      </c>
      <c r="H172" t="s">
        <v>990</v>
      </c>
      <c r="I172" t="s">
        <v>990</v>
      </c>
      <c r="J172" s="27" t="s">
        <v>489</v>
      </c>
      <c r="K172" s="27" t="s">
        <v>466</v>
      </c>
      <c r="L172" s="14" t="str">
        <f t="shared" si="4"/>
        <v>Yes</v>
      </c>
      <c r="M172" s="12" t="s">
        <v>489</v>
      </c>
      <c r="O172" t="s">
        <v>904</v>
      </c>
    </row>
    <row r="173" spans="1:15" x14ac:dyDescent="0.25">
      <c r="A173" s="27" t="s">
        <v>354</v>
      </c>
      <c r="B173" s="27" t="s">
        <v>464</v>
      </c>
      <c r="C173" s="27" t="s">
        <v>86</v>
      </c>
      <c r="D173" s="28" t="str">
        <f t="shared" si="5"/>
        <v>4210015262977</v>
      </c>
      <c r="E173" s="28" t="s">
        <v>618</v>
      </c>
      <c r="F173" s="27" t="s">
        <v>493</v>
      </c>
      <c r="G173" s="29">
        <v>211.52</v>
      </c>
      <c r="H173" t="s">
        <v>989</v>
      </c>
      <c r="I173" t="s">
        <v>989</v>
      </c>
      <c r="J173" s="27" t="s">
        <v>489</v>
      </c>
      <c r="K173" s="27" t="s">
        <v>466</v>
      </c>
      <c r="L173" s="14" t="str">
        <f t="shared" si="4"/>
        <v>Yes</v>
      </c>
      <c r="M173" s="12" t="s">
        <v>489</v>
      </c>
      <c r="O173" t="s">
        <v>904</v>
      </c>
    </row>
    <row r="174" spans="1:15" x14ac:dyDescent="0.25">
      <c r="A174" s="27" t="s">
        <v>354</v>
      </c>
      <c r="B174" s="27" t="s">
        <v>523</v>
      </c>
      <c r="C174" s="27" t="s">
        <v>136</v>
      </c>
      <c r="D174" s="28" t="str">
        <f t="shared" si="5"/>
        <v>4240015298804</v>
      </c>
      <c r="E174" s="28" t="s">
        <v>630</v>
      </c>
      <c r="F174" s="27" t="s">
        <v>542</v>
      </c>
      <c r="G174" s="29">
        <v>366.17</v>
      </c>
      <c r="H174" t="s">
        <v>1009</v>
      </c>
      <c r="I174" t="s">
        <v>1010</v>
      </c>
      <c r="J174" s="27" t="s">
        <v>362</v>
      </c>
      <c r="K174" s="27" t="s">
        <v>466</v>
      </c>
      <c r="L174" s="14" t="str">
        <f t="shared" si="4"/>
        <v>Yes</v>
      </c>
      <c r="M174" s="12" t="s">
        <v>362</v>
      </c>
      <c r="O174" t="s">
        <v>904</v>
      </c>
    </row>
    <row r="175" spans="1:15" x14ac:dyDescent="0.25">
      <c r="A175" s="27" t="s">
        <v>354</v>
      </c>
      <c r="B175" s="27" t="s">
        <v>523</v>
      </c>
      <c r="C175" s="27" t="s">
        <v>47</v>
      </c>
      <c r="D175" s="28" t="str">
        <f t="shared" si="5"/>
        <v>4240015275248</v>
      </c>
      <c r="E175" s="28" t="s">
        <v>629</v>
      </c>
      <c r="F175" s="27" t="s">
        <v>535</v>
      </c>
      <c r="G175" s="29">
        <v>410.91</v>
      </c>
      <c r="H175" t="s">
        <v>1007</v>
      </c>
      <c r="I175" t="s">
        <v>1008</v>
      </c>
      <c r="J175" s="27" t="s">
        <v>362</v>
      </c>
      <c r="K175" s="27" t="s">
        <v>466</v>
      </c>
      <c r="L175" s="14" t="str">
        <f t="shared" ref="L175:L231" si="6">IF(G175=H175,"No","Yes")</f>
        <v>Yes</v>
      </c>
      <c r="M175" s="12" t="s">
        <v>362</v>
      </c>
      <c r="O175" t="s">
        <v>904</v>
      </c>
    </row>
    <row r="176" spans="1:15" x14ac:dyDescent="0.25">
      <c r="A176" s="27" t="s">
        <v>354</v>
      </c>
      <c r="B176" s="27" t="s">
        <v>475</v>
      </c>
      <c r="C176" s="27" t="s">
        <v>297</v>
      </c>
      <c r="D176" s="28" t="str">
        <f t="shared" si="5"/>
        <v>9905015958886</v>
      </c>
      <c r="E176" s="30" t="s">
        <v>875</v>
      </c>
      <c r="F176" s="27" t="s">
        <v>548</v>
      </c>
      <c r="G176" s="29">
        <v>24.68</v>
      </c>
      <c r="H176" t="s">
        <v>1259</v>
      </c>
      <c r="I176" t="s">
        <v>1254</v>
      </c>
      <c r="J176" s="27" t="s">
        <v>362</v>
      </c>
      <c r="K176" s="27" t="s">
        <v>466</v>
      </c>
      <c r="L176" s="14" t="str">
        <f t="shared" si="6"/>
        <v>Yes</v>
      </c>
      <c r="M176" s="12" t="s">
        <v>362</v>
      </c>
      <c r="O176" t="s">
        <v>904</v>
      </c>
    </row>
    <row r="177" spans="1:15" x14ac:dyDescent="0.25">
      <c r="A177" s="27" t="s">
        <v>354</v>
      </c>
      <c r="B177" s="27" t="s">
        <v>464</v>
      </c>
      <c r="C177" s="27" t="s">
        <v>18</v>
      </c>
      <c r="D177" s="28" t="str">
        <f t="shared" si="5"/>
        <v>4210011671061</v>
      </c>
      <c r="E177" s="28" t="s">
        <v>608</v>
      </c>
      <c r="F177" s="27" t="s">
        <v>493</v>
      </c>
      <c r="G177" s="29">
        <v>39.340000000000003</v>
      </c>
      <c r="H177" t="s">
        <v>975</v>
      </c>
      <c r="I177" t="s">
        <v>975</v>
      </c>
      <c r="J177" s="27" t="s">
        <v>489</v>
      </c>
      <c r="K177" s="27" t="s">
        <v>466</v>
      </c>
      <c r="L177" s="14" t="str">
        <f t="shared" si="6"/>
        <v>Yes</v>
      </c>
      <c r="M177" s="12" t="s">
        <v>489</v>
      </c>
      <c r="O177" t="s">
        <v>904</v>
      </c>
    </row>
    <row r="178" spans="1:15" x14ac:dyDescent="0.25">
      <c r="A178" s="27" t="s">
        <v>354</v>
      </c>
      <c r="B178" s="27" t="s">
        <v>367</v>
      </c>
      <c r="C178" s="27" t="s">
        <v>156</v>
      </c>
      <c r="D178" s="28" t="str">
        <f t="shared" si="5"/>
        <v>6135016162203</v>
      </c>
      <c r="E178" s="27" t="s">
        <v>881</v>
      </c>
      <c r="F178" s="27" t="s">
        <v>368</v>
      </c>
      <c r="G178" s="29">
        <v>110.21</v>
      </c>
      <c r="H178" t="s">
        <v>1068</v>
      </c>
      <c r="I178" t="s">
        <v>1069</v>
      </c>
      <c r="J178" s="27" t="s">
        <v>369</v>
      </c>
      <c r="K178" s="27" t="s">
        <v>466</v>
      </c>
      <c r="L178" s="14" t="str">
        <f t="shared" si="6"/>
        <v>Yes</v>
      </c>
      <c r="M178" s="12" t="s">
        <v>362</v>
      </c>
      <c r="N178" s="8">
        <f>H178/4</f>
        <v>27.28</v>
      </c>
      <c r="O178" t="s">
        <v>904</v>
      </c>
    </row>
    <row r="179" spans="1:15" x14ac:dyDescent="0.25">
      <c r="A179" s="27" t="s">
        <v>354</v>
      </c>
      <c r="B179" s="27" t="s">
        <v>370</v>
      </c>
      <c r="C179" s="27" t="s">
        <v>164</v>
      </c>
      <c r="D179" s="28" t="str">
        <f t="shared" si="5"/>
        <v>6515001376345</v>
      </c>
      <c r="E179" s="28" t="s">
        <v>670</v>
      </c>
      <c r="F179" s="27" t="s">
        <v>371</v>
      </c>
      <c r="G179" s="29">
        <v>26.98</v>
      </c>
      <c r="H179" t="s">
        <v>1082</v>
      </c>
      <c r="I179" t="s">
        <v>1083</v>
      </c>
      <c r="J179" s="27" t="s">
        <v>357</v>
      </c>
      <c r="K179" s="27" t="s">
        <v>372</v>
      </c>
      <c r="L179" s="14" t="str">
        <f t="shared" si="6"/>
        <v>Yes</v>
      </c>
      <c r="M179" s="12" t="s">
        <v>369</v>
      </c>
      <c r="N179" s="8">
        <f>H179/200</f>
        <v>0.13614999999999999</v>
      </c>
      <c r="O179" t="s">
        <v>905</v>
      </c>
    </row>
    <row r="180" spans="1:15" x14ac:dyDescent="0.25">
      <c r="A180" s="27" t="s">
        <v>354</v>
      </c>
      <c r="B180" s="27" t="s">
        <v>388</v>
      </c>
      <c r="C180" s="27" t="s">
        <v>179</v>
      </c>
      <c r="D180" s="28" t="str">
        <f t="shared" si="5"/>
        <v>7210010290370</v>
      </c>
      <c r="E180" s="28" t="s">
        <v>690</v>
      </c>
      <c r="F180" s="27" t="s">
        <v>389</v>
      </c>
      <c r="G180" s="29">
        <v>101.7</v>
      </c>
      <c r="H180" t="s">
        <v>1117</v>
      </c>
      <c r="I180" t="s">
        <v>1117</v>
      </c>
      <c r="J180" s="27" t="s">
        <v>357</v>
      </c>
      <c r="K180" s="27" t="s">
        <v>384</v>
      </c>
      <c r="L180" s="14" t="str">
        <f t="shared" si="6"/>
        <v>Yes</v>
      </c>
      <c r="M180" s="12" t="s">
        <v>357</v>
      </c>
      <c r="O180" t="s">
        <v>905</v>
      </c>
    </row>
    <row r="181" spans="1:15" x14ac:dyDescent="0.25">
      <c r="A181" s="27" t="s">
        <v>354</v>
      </c>
      <c r="B181" s="27" t="s">
        <v>504</v>
      </c>
      <c r="C181" s="27" t="s">
        <v>172</v>
      </c>
      <c r="D181" s="28" t="str">
        <f t="shared" si="5"/>
        <v>6660010242638</v>
      </c>
      <c r="E181" s="28" t="s">
        <v>680</v>
      </c>
      <c r="F181" s="27" t="s">
        <v>505</v>
      </c>
      <c r="G181" s="29">
        <v>145.88999999999999</v>
      </c>
      <c r="H181" t="s">
        <v>1100</v>
      </c>
      <c r="I181" t="s">
        <v>1101</v>
      </c>
      <c r="J181" s="27" t="s">
        <v>378</v>
      </c>
      <c r="K181" s="27" t="s">
        <v>466</v>
      </c>
      <c r="L181" s="14" t="str">
        <f t="shared" si="6"/>
        <v>Yes</v>
      </c>
      <c r="M181" s="12" t="s">
        <v>378</v>
      </c>
      <c r="O181" t="s">
        <v>904</v>
      </c>
    </row>
    <row r="182" spans="1:15" x14ac:dyDescent="0.25">
      <c r="A182" s="27" t="s">
        <v>354</v>
      </c>
      <c r="B182" s="27" t="s">
        <v>478</v>
      </c>
      <c r="C182" s="27" t="s">
        <v>42</v>
      </c>
      <c r="D182" s="28" t="str">
        <f t="shared" si="5"/>
        <v>5110002425386</v>
      </c>
      <c r="E182" s="28" t="s">
        <v>642</v>
      </c>
      <c r="F182" s="27" t="s">
        <v>479</v>
      </c>
      <c r="G182" s="29">
        <v>31.73</v>
      </c>
      <c r="H182" t="s">
        <v>1030</v>
      </c>
      <c r="I182" t="s">
        <v>1031</v>
      </c>
      <c r="J182" s="27" t="s">
        <v>480</v>
      </c>
      <c r="K182" s="27" t="s">
        <v>466</v>
      </c>
      <c r="L182" s="14" t="str">
        <f t="shared" si="6"/>
        <v>Yes</v>
      </c>
      <c r="M182" s="12" t="s">
        <v>362</v>
      </c>
      <c r="N182" s="8">
        <f>H182/12</f>
        <v>2.4633333333333334</v>
      </c>
      <c r="O182" t="s">
        <v>904</v>
      </c>
    </row>
    <row r="183" spans="1:15" x14ac:dyDescent="0.25">
      <c r="A183" s="27" t="s">
        <v>354</v>
      </c>
      <c r="B183" s="27" t="s">
        <v>399</v>
      </c>
      <c r="C183" s="27" t="s">
        <v>253</v>
      </c>
      <c r="D183" s="28" t="str">
        <f t="shared" si="5"/>
        <v>8465000810798</v>
      </c>
      <c r="E183" s="30" t="s">
        <v>827</v>
      </c>
      <c r="F183" s="27" t="s">
        <v>444</v>
      </c>
      <c r="G183" s="29">
        <v>34.04</v>
      </c>
      <c r="H183" t="s">
        <v>1202</v>
      </c>
      <c r="I183" t="s">
        <v>1202</v>
      </c>
      <c r="J183" s="27" t="s">
        <v>362</v>
      </c>
      <c r="K183" s="27" t="s">
        <v>445</v>
      </c>
      <c r="L183" s="14" t="str">
        <f t="shared" si="6"/>
        <v>Yes</v>
      </c>
      <c r="M183" s="12" t="s">
        <v>362</v>
      </c>
      <c r="O183" t="s">
        <v>905</v>
      </c>
    </row>
    <row r="184" spans="1:15" x14ac:dyDescent="0.25">
      <c r="A184" s="27" t="s">
        <v>354</v>
      </c>
      <c r="B184" s="27" t="s">
        <v>464</v>
      </c>
      <c r="C184" s="27" t="s">
        <v>70</v>
      </c>
      <c r="D184" s="28" t="str">
        <f t="shared" si="5"/>
        <v>4210011656603</v>
      </c>
      <c r="E184" s="28" t="s">
        <v>606</v>
      </c>
      <c r="F184" s="27" t="s">
        <v>465</v>
      </c>
      <c r="G184" s="29">
        <v>30.88</v>
      </c>
      <c r="H184" t="s">
        <v>972</v>
      </c>
      <c r="I184" t="s">
        <v>973</v>
      </c>
      <c r="J184" s="27" t="s">
        <v>362</v>
      </c>
      <c r="K184" s="27" t="s">
        <v>466</v>
      </c>
      <c r="L184" s="14" t="str">
        <f t="shared" si="6"/>
        <v>Yes</v>
      </c>
      <c r="M184" s="12" t="s">
        <v>362</v>
      </c>
      <c r="O184" t="s">
        <v>904</v>
      </c>
    </row>
    <row r="185" spans="1:15" x14ac:dyDescent="0.25">
      <c r="A185" s="27" t="s">
        <v>354</v>
      </c>
      <c r="B185" s="27" t="s">
        <v>464</v>
      </c>
      <c r="C185" s="27" t="s">
        <v>126</v>
      </c>
      <c r="D185" s="28" t="str">
        <f t="shared" si="5"/>
        <v>4210011671123</v>
      </c>
      <c r="E185" s="28" t="s">
        <v>609</v>
      </c>
      <c r="F185" s="27" t="s">
        <v>521</v>
      </c>
      <c r="G185" s="29">
        <v>42.69</v>
      </c>
      <c r="H185" t="s">
        <v>976</v>
      </c>
      <c r="I185" t="s">
        <v>977</v>
      </c>
      <c r="J185" s="27" t="s">
        <v>362</v>
      </c>
      <c r="K185" s="27" t="s">
        <v>466</v>
      </c>
      <c r="L185" s="14" t="str">
        <f t="shared" si="6"/>
        <v>Yes</v>
      </c>
      <c r="M185" s="12" t="s">
        <v>362</v>
      </c>
      <c r="O185" t="s">
        <v>904</v>
      </c>
    </row>
    <row r="186" spans="1:15" x14ac:dyDescent="0.25">
      <c r="A186" s="27" t="s">
        <v>354</v>
      </c>
      <c r="B186" s="27" t="s">
        <v>475</v>
      </c>
      <c r="C186" s="27" t="s">
        <v>300</v>
      </c>
      <c r="D186" s="28" t="str">
        <f t="shared" si="5"/>
        <v>9905015958889</v>
      </c>
      <c r="E186" s="30" t="s">
        <v>878</v>
      </c>
      <c r="F186" s="27" t="s">
        <v>547</v>
      </c>
      <c r="G186" s="29">
        <v>99.15</v>
      </c>
      <c r="H186" t="s">
        <v>1263</v>
      </c>
      <c r="I186" t="s">
        <v>1263</v>
      </c>
      <c r="J186" s="27" t="s">
        <v>362</v>
      </c>
      <c r="K186" s="27" t="s">
        <v>466</v>
      </c>
      <c r="L186" s="14" t="str">
        <f t="shared" si="6"/>
        <v>Yes</v>
      </c>
      <c r="M186" s="12" t="s">
        <v>362</v>
      </c>
      <c r="O186" t="s">
        <v>904</v>
      </c>
    </row>
    <row r="187" spans="1:15" x14ac:dyDescent="0.25">
      <c r="A187" s="27" t="s">
        <v>354</v>
      </c>
      <c r="B187" s="27" t="s">
        <v>475</v>
      </c>
      <c r="C187" s="27" t="s">
        <v>296</v>
      </c>
      <c r="D187" s="28" t="str">
        <f t="shared" si="5"/>
        <v>9905015958885</v>
      </c>
      <c r="E187" s="30" t="s">
        <v>874</v>
      </c>
      <c r="F187" s="27" t="s">
        <v>547</v>
      </c>
      <c r="G187" s="29">
        <v>111.7</v>
      </c>
      <c r="H187" t="s">
        <v>1258</v>
      </c>
      <c r="I187" t="s">
        <v>1257</v>
      </c>
      <c r="J187" s="27" t="s">
        <v>362</v>
      </c>
      <c r="K187" s="27" t="s">
        <v>466</v>
      </c>
      <c r="L187" s="14" t="str">
        <f t="shared" si="6"/>
        <v>Yes</v>
      </c>
      <c r="M187" s="12" t="s">
        <v>362</v>
      </c>
      <c r="O187" t="s">
        <v>904</v>
      </c>
    </row>
    <row r="188" spans="1:15" x14ac:dyDescent="0.25">
      <c r="A188" s="27" t="s">
        <v>354</v>
      </c>
      <c r="B188" s="27" t="s">
        <v>475</v>
      </c>
      <c r="C188" s="27" t="s">
        <v>298</v>
      </c>
      <c r="D188" s="28" t="str">
        <f t="shared" si="5"/>
        <v>9905015958887</v>
      </c>
      <c r="E188" s="30" t="s">
        <v>876</v>
      </c>
      <c r="F188" s="27" t="s">
        <v>547</v>
      </c>
      <c r="G188" s="29">
        <v>120.88</v>
      </c>
      <c r="H188" t="s">
        <v>1260</v>
      </c>
      <c r="I188" t="s">
        <v>1261</v>
      </c>
      <c r="J188" s="27" t="s">
        <v>362</v>
      </c>
      <c r="K188" s="27" t="s">
        <v>466</v>
      </c>
      <c r="L188" s="14" t="str">
        <f t="shared" si="6"/>
        <v>Yes</v>
      </c>
      <c r="M188" s="12" t="s">
        <v>362</v>
      </c>
      <c r="O188" t="s">
        <v>904</v>
      </c>
    </row>
    <row r="189" spans="1:15" x14ac:dyDescent="0.25">
      <c r="A189" s="27" t="s">
        <v>354</v>
      </c>
      <c r="B189" s="27" t="s">
        <v>475</v>
      </c>
      <c r="C189" s="27" t="s">
        <v>295</v>
      </c>
      <c r="D189" s="28" t="str">
        <f t="shared" si="5"/>
        <v>9905015958884</v>
      </c>
      <c r="E189" s="30" t="s">
        <v>873</v>
      </c>
      <c r="F189" s="27" t="s">
        <v>547</v>
      </c>
      <c r="G189" s="29">
        <v>110.8</v>
      </c>
      <c r="H189" t="s">
        <v>1256</v>
      </c>
      <c r="I189" t="s">
        <v>1257</v>
      </c>
      <c r="J189" s="27" t="s">
        <v>362</v>
      </c>
      <c r="K189" s="27" t="s">
        <v>466</v>
      </c>
      <c r="L189" s="14" t="str">
        <f t="shared" si="6"/>
        <v>Yes</v>
      </c>
      <c r="M189" s="12" t="s">
        <v>362</v>
      </c>
      <c r="O189" t="s">
        <v>904</v>
      </c>
    </row>
    <row r="190" spans="1:15" x14ac:dyDescent="0.25">
      <c r="A190" s="27" t="s">
        <v>354</v>
      </c>
      <c r="B190" s="27" t="s">
        <v>475</v>
      </c>
      <c r="C190" s="27" t="s">
        <v>299</v>
      </c>
      <c r="D190" s="28" t="str">
        <f t="shared" si="5"/>
        <v>9905015958888</v>
      </c>
      <c r="E190" s="30" t="s">
        <v>877</v>
      </c>
      <c r="F190" s="27" t="s">
        <v>547</v>
      </c>
      <c r="G190" s="29">
        <v>108.21</v>
      </c>
      <c r="H190" t="s">
        <v>1262</v>
      </c>
      <c r="I190" t="s">
        <v>1257</v>
      </c>
      <c r="J190" s="27" t="s">
        <v>362</v>
      </c>
      <c r="K190" s="27" t="s">
        <v>466</v>
      </c>
      <c r="L190" s="14" t="str">
        <f t="shared" si="6"/>
        <v>Yes</v>
      </c>
      <c r="M190" s="12" t="s">
        <v>362</v>
      </c>
      <c r="O190" t="s">
        <v>904</v>
      </c>
    </row>
    <row r="191" spans="1:15" x14ac:dyDescent="0.25">
      <c r="A191" s="27" t="s">
        <v>354</v>
      </c>
      <c r="B191" s="27" t="s">
        <v>475</v>
      </c>
      <c r="C191" s="27" t="s">
        <v>289</v>
      </c>
      <c r="D191" s="28" t="str">
        <f t="shared" si="5"/>
        <v>9905015958875</v>
      </c>
      <c r="E191" s="30" t="s">
        <v>867</v>
      </c>
      <c r="F191" s="27" t="s">
        <v>547</v>
      </c>
      <c r="G191" s="29">
        <v>91.43</v>
      </c>
      <c r="H191" t="s">
        <v>1248</v>
      </c>
      <c r="I191" t="s">
        <v>1249</v>
      </c>
      <c r="J191" s="27" t="s">
        <v>362</v>
      </c>
      <c r="K191" s="27" t="s">
        <v>466</v>
      </c>
      <c r="L191" s="14" t="str">
        <f t="shared" si="6"/>
        <v>Yes</v>
      </c>
      <c r="M191" s="12" t="s">
        <v>362</v>
      </c>
      <c r="O191" t="s">
        <v>904</v>
      </c>
    </row>
    <row r="192" spans="1:15" x14ac:dyDescent="0.25">
      <c r="A192" s="27" t="s">
        <v>354</v>
      </c>
      <c r="B192" s="27" t="s">
        <v>455</v>
      </c>
      <c r="C192" s="27" t="s">
        <v>308</v>
      </c>
      <c r="D192" s="28" t="str">
        <f t="shared" si="5"/>
        <v>6350014556695</v>
      </c>
      <c r="E192" s="28" t="s">
        <v>668</v>
      </c>
      <c r="F192" s="27" t="s">
        <v>456</v>
      </c>
      <c r="G192" s="29">
        <v>16.8</v>
      </c>
      <c r="H192" t="s">
        <v>1080</v>
      </c>
      <c r="I192" t="s">
        <v>1080</v>
      </c>
      <c r="J192" s="27" t="s">
        <v>362</v>
      </c>
      <c r="K192" s="27" t="s">
        <v>457</v>
      </c>
      <c r="L192" s="14" t="str">
        <f t="shared" si="6"/>
        <v>Yes</v>
      </c>
      <c r="M192" s="12" t="s">
        <v>362</v>
      </c>
      <c r="O192" t="s">
        <v>905</v>
      </c>
    </row>
    <row r="193" spans="1:15" x14ac:dyDescent="0.25">
      <c r="A193" s="27" t="s">
        <v>354</v>
      </c>
      <c r="B193" s="27" t="s">
        <v>475</v>
      </c>
      <c r="C193" s="27" t="s">
        <v>301</v>
      </c>
      <c r="D193" s="28" t="str">
        <f t="shared" si="5"/>
        <v>9905015958890</v>
      </c>
      <c r="E193" s="30" t="s">
        <v>879</v>
      </c>
      <c r="F193" s="27" t="s">
        <v>547</v>
      </c>
      <c r="G193" s="29">
        <v>80.2</v>
      </c>
      <c r="H193" t="s">
        <v>1264</v>
      </c>
      <c r="I193" t="s">
        <v>1265</v>
      </c>
      <c r="J193" s="27" t="s">
        <v>362</v>
      </c>
      <c r="K193" s="27" t="s">
        <v>466</v>
      </c>
      <c r="L193" s="14" t="str">
        <f t="shared" si="6"/>
        <v>Yes</v>
      </c>
      <c r="M193" s="12" t="s">
        <v>362</v>
      </c>
      <c r="O193" t="s">
        <v>904</v>
      </c>
    </row>
    <row r="194" spans="1:15" x14ac:dyDescent="0.25">
      <c r="A194" s="27" t="s">
        <v>354</v>
      </c>
      <c r="B194" s="27" t="s">
        <v>475</v>
      </c>
      <c r="C194" s="27" t="s">
        <v>288</v>
      </c>
      <c r="D194" s="28" t="str">
        <f t="shared" ref="D194:D251" si="7">CONCATENATE(B194, C194)</f>
        <v>9905015958873</v>
      </c>
      <c r="E194" s="30" t="s">
        <v>866</v>
      </c>
      <c r="F194" s="27" t="s">
        <v>547</v>
      </c>
      <c r="G194" s="29">
        <v>84.89</v>
      </c>
      <c r="H194" t="s">
        <v>1247</v>
      </c>
      <c r="I194" t="s">
        <v>1247</v>
      </c>
      <c r="J194" s="27" t="s">
        <v>362</v>
      </c>
      <c r="K194" s="27" t="s">
        <v>466</v>
      </c>
      <c r="L194" s="14" t="str">
        <f t="shared" si="6"/>
        <v>Yes</v>
      </c>
      <c r="M194" s="12" t="s">
        <v>362</v>
      </c>
      <c r="O194" t="s">
        <v>904</v>
      </c>
    </row>
    <row r="195" spans="1:15" x14ac:dyDescent="0.25">
      <c r="A195" s="27" t="s">
        <v>354</v>
      </c>
      <c r="B195" s="27" t="s">
        <v>373</v>
      </c>
      <c r="C195" s="27" t="s">
        <v>79</v>
      </c>
      <c r="D195" s="28" t="str">
        <f t="shared" si="7"/>
        <v>6545010107754</v>
      </c>
      <c r="E195" s="28" t="s">
        <v>676</v>
      </c>
      <c r="F195" s="27" t="s">
        <v>374</v>
      </c>
      <c r="G195" s="29">
        <v>147.01</v>
      </c>
      <c r="H195" t="s">
        <v>1092</v>
      </c>
      <c r="I195" t="s">
        <v>1093</v>
      </c>
      <c r="J195" s="27" t="s">
        <v>362</v>
      </c>
      <c r="K195" s="27" t="s">
        <v>372</v>
      </c>
      <c r="L195" s="14" t="str">
        <f t="shared" si="6"/>
        <v>Yes</v>
      </c>
      <c r="M195" s="12" t="s">
        <v>378</v>
      </c>
      <c r="N195" s="3"/>
      <c r="O195" t="s">
        <v>905</v>
      </c>
    </row>
    <row r="196" spans="1:15" x14ac:dyDescent="0.25">
      <c r="A196" s="27" t="s">
        <v>354</v>
      </c>
      <c r="B196" s="27" t="s">
        <v>475</v>
      </c>
      <c r="C196" s="27" t="s">
        <v>287</v>
      </c>
      <c r="D196" s="28" t="str">
        <f t="shared" si="7"/>
        <v>9905015958872</v>
      </c>
      <c r="E196" s="30" t="s">
        <v>865</v>
      </c>
      <c r="F196" s="27" t="s">
        <v>547</v>
      </c>
      <c r="G196" s="29">
        <v>114.54</v>
      </c>
      <c r="H196" t="s">
        <v>1246</v>
      </c>
      <c r="I196" t="s">
        <v>1246</v>
      </c>
      <c r="J196" s="27" t="s">
        <v>357</v>
      </c>
      <c r="K196" s="27" t="s">
        <v>466</v>
      </c>
      <c r="L196" s="14" t="str">
        <f t="shared" si="6"/>
        <v>Yes</v>
      </c>
      <c r="M196" s="12" t="s">
        <v>362</v>
      </c>
      <c r="N196" s="8">
        <f>H196/10</f>
        <v>10.523</v>
      </c>
      <c r="O196" t="s">
        <v>904</v>
      </c>
    </row>
    <row r="197" spans="1:15" x14ac:dyDescent="0.25">
      <c r="A197" s="27" t="s">
        <v>354</v>
      </c>
      <c r="B197" s="27" t="s">
        <v>475</v>
      </c>
      <c r="C197" s="27" t="s">
        <v>291</v>
      </c>
      <c r="D197" s="28" t="str">
        <f t="shared" si="7"/>
        <v>9905015958877</v>
      </c>
      <c r="E197" s="30" t="s">
        <v>869</v>
      </c>
      <c r="F197" s="27" t="s">
        <v>547</v>
      </c>
      <c r="G197" s="29">
        <v>364.05</v>
      </c>
      <c r="H197" t="s">
        <v>1252</v>
      </c>
      <c r="I197" t="s">
        <v>1252</v>
      </c>
      <c r="J197" s="27" t="s">
        <v>357</v>
      </c>
      <c r="K197" s="27" t="s">
        <v>466</v>
      </c>
      <c r="L197" s="14" t="str">
        <f t="shared" si="6"/>
        <v>Yes</v>
      </c>
      <c r="M197" s="12" t="s">
        <v>362</v>
      </c>
      <c r="N197" s="8">
        <f>H197/10</f>
        <v>33.445</v>
      </c>
      <c r="O197" t="s">
        <v>904</v>
      </c>
    </row>
    <row r="198" spans="1:15" x14ac:dyDescent="0.25">
      <c r="A198" s="27" t="s">
        <v>354</v>
      </c>
      <c r="B198" s="27" t="s">
        <v>475</v>
      </c>
      <c r="C198" s="27" t="s">
        <v>293</v>
      </c>
      <c r="D198" s="28" t="str">
        <f t="shared" si="7"/>
        <v>9905015958880</v>
      </c>
      <c r="E198" s="30" t="s">
        <v>871</v>
      </c>
      <c r="F198" s="27" t="s">
        <v>547</v>
      </c>
      <c r="G198" s="29">
        <v>155.74</v>
      </c>
      <c r="H198" t="s">
        <v>1255</v>
      </c>
      <c r="I198" t="s">
        <v>1255</v>
      </c>
      <c r="J198" s="27" t="s">
        <v>357</v>
      </c>
      <c r="K198" s="27" t="s">
        <v>466</v>
      </c>
      <c r="L198" s="14" t="str">
        <f t="shared" si="6"/>
        <v>Yes</v>
      </c>
      <c r="M198" s="12" t="s">
        <v>362</v>
      </c>
      <c r="N198" s="8">
        <f>H198/10</f>
        <v>14.308000000000002</v>
      </c>
      <c r="O198" t="s">
        <v>904</v>
      </c>
    </row>
    <row r="199" spans="1:15" x14ac:dyDescent="0.25">
      <c r="A199" s="27" t="s">
        <v>354</v>
      </c>
      <c r="B199" s="27" t="s">
        <v>482</v>
      </c>
      <c r="C199" s="27" t="s">
        <v>22</v>
      </c>
      <c r="D199" s="28" t="str">
        <f t="shared" si="7"/>
        <v>4320002898912</v>
      </c>
      <c r="E199" s="28" t="s">
        <v>631</v>
      </c>
      <c r="F199" s="27" t="s">
        <v>483</v>
      </c>
      <c r="G199" s="29">
        <v>136.41999999999999</v>
      </c>
      <c r="H199" t="s">
        <v>1011</v>
      </c>
      <c r="I199" t="s">
        <v>1012</v>
      </c>
      <c r="J199" s="27" t="s">
        <v>378</v>
      </c>
      <c r="K199" s="27" t="s">
        <v>466</v>
      </c>
      <c r="L199" s="14" t="str">
        <f t="shared" si="6"/>
        <v>Yes</v>
      </c>
      <c r="M199" s="12" t="s">
        <v>362</v>
      </c>
      <c r="N199" s="3"/>
      <c r="O199" t="s">
        <v>904</v>
      </c>
    </row>
    <row r="200" spans="1:15" x14ac:dyDescent="0.25">
      <c r="A200" s="27" t="s">
        <v>354</v>
      </c>
      <c r="B200" s="27" t="s">
        <v>399</v>
      </c>
      <c r="C200" s="27" t="s">
        <v>256</v>
      </c>
      <c r="D200" s="28" t="str">
        <f t="shared" si="7"/>
        <v>8465005213057</v>
      </c>
      <c r="E200" s="30" t="s">
        <v>832</v>
      </c>
      <c r="F200" s="27" t="s">
        <v>420</v>
      </c>
      <c r="G200" s="29">
        <v>17.559999999999999</v>
      </c>
      <c r="H200" t="s">
        <v>1207</v>
      </c>
      <c r="I200" t="s">
        <v>1207</v>
      </c>
      <c r="J200" s="27" t="s">
        <v>362</v>
      </c>
      <c r="K200" s="27" t="s">
        <v>416</v>
      </c>
      <c r="L200" s="14" t="str">
        <f t="shared" si="6"/>
        <v>Yes</v>
      </c>
      <c r="M200" s="12" t="s">
        <v>362</v>
      </c>
      <c r="O200" t="s">
        <v>905</v>
      </c>
    </row>
    <row r="201" spans="1:15" x14ac:dyDescent="0.25">
      <c r="A201" s="27" t="s">
        <v>354</v>
      </c>
      <c r="B201" s="27" t="s">
        <v>500</v>
      </c>
      <c r="C201" s="27" t="s">
        <v>173</v>
      </c>
      <c r="D201" s="28" t="str">
        <f t="shared" si="7"/>
        <v>6680008337010</v>
      </c>
      <c r="E201" s="28" t="s">
        <v>681</v>
      </c>
      <c r="F201" s="27" t="s">
        <v>501</v>
      </c>
      <c r="G201" s="29">
        <v>20</v>
      </c>
      <c r="H201" t="s">
        <v>1102</v>
      </c>
      <c r="I201" t="s">
        <v>1103</v>
      </c>
      <c r="J201" s="27" t="s">
        <v>362</v>
      </c>
      <c r="K201" s="27" t="s">
        <v>466</v>
      </c>
      <c r="L201" s="14" t="str">
        <f t="shared" si="6"/>
        <v>Yes</v>
      </c>
      <c r="M201" s="12" t="s">
        <v>362</v>
      </c>
      <c r="O201" t="s">
        <v>904</v>
      </c>
    </row>
    <row r="202" spans="1:15" x14ac:dyDescent="0.25">
      <c r="A202" s="27" t="s">
        <v>354</v>
      </c>
      <c r="B202" s="27" t="s">
        <v>498</v>
      </c>
      <c r="C202" s="27" t="s">
        <v>174</v>
      </c>
      <c r="D202" s="28" t="str">
        <f t="shared" si="7"/>
        <v>6685008261662</v>
      </c>
      <c r="E202" s="28" t="s">
        <v>682</v>
      </c>
      <c r="F202" s="27" t="s">
        <v>499</v>
      </c>
      <c r="G202" s="29">
        <v>57.56</v>
      </c>
      <c r="H202" t="s">
        <v>1104</v>
      </c>
      <c r="I202" t="s">
        <v>1105</v>
      </c>
      <c r="J202" s="27" t="s">
        <v>362</v>
      </c>
      <c r="K202" s="27" t="s">
        <v>466</v>
      </c>
      <c r="L202" s="14" t="str">
        <f t="shared" si="6"/>
        <v>Yes</v>
      </c>
      <c r="M202" s="12" t="s">
        <v>362</v>
      </c>
      <c r="O202" t="s">
        <v>904</v>
      </c>
    </row>
    <row r="203" spans="1:15" x14ac:dyDescent="0.25">
      <c r="A203" s="27" t="s">
        <v>354</v>
      </c>
      <c r="B203" s="27" t="s">
        <v>484</v>
      </c>
      <c r="C203" s="27" t="s">
        <v>150</v>
      </c>
      <c r="D203" s="28" t="str">
        <f t="shared" si="7"/>
        <v>5120012963592</v>
      </c>
      <c r="E203" s="28" t="s">
        <v>654</v>
      </c>
      <c r="F203" s="27" t="s">
        <v>525</v>
      </c>
      <c r="G203" s="29">
        <v>23.76</v>
      </c>
      <c r="H203" t="s">
        <v>1050</v>
      </c>
      <c r="I203" t="s">
        <v>1051</v>
      </c>
      <c r="J203" s="27" t="s">
        <v>362</v>
      </c>
      <c r="K203" s="27" t="s">
        <v>466</v>
      </c>
      <c r="L203" s="14" t="str">
        <f t="shared" si="6"/>
        <v>Yes</v>
      </c>
      <c r="M203" s="12" t="s">
        <v>362</v>
      </c>
      <c r="O203" t="s">
        <v>904</v>
      </c>
    </row>
    <row r="204" spans="1:15" x14ac:dyDescent="0.25">
      <c r="A204" s="27" t="s">
        <v>354</v>
      </c>
      <c r="B204" s="27" t="s">
        <v>451</v>
      </c>
      <c r="C204" s="27" t="s">
        <v>337</v>
      </c>
      <c r="D204" s="28" t="str">
        <f t="shared" si="7"/>
        <v>7240013375269</v>
      </c>
      <c r="E204" s="28" t="s">
        <v>693</v>
      </c>
      <c r="F204" s="27" t="s">
        <v>454</v>
      </c>
      <c r="G204" s="29">
        <v>41.7</v>
      </c>
      <c r="H204" t="s">
        <v>1122</v>
      </c>
      <c r="I204" t="s">
        <v>1123</v>
      </c>
      <c r="J204" s="27" t="s">
        <v>362</v>
      </c>
      <c r="K204" s="27" t="s">
        <v>453</v>
      </c>
      <c r="L204" s="14" t="str">
        <f t="shared" si="6"/>
        <v>Yes</v>
      </c>
      <c r="M204" s="12" t="s">
        <v>362</v>
      </c>
      <c r="O204" t="s">
        <v>905</v>
      </c>
    </row>
    <row r="205" spans="1:15" x14ac:dyDescent="0.25">
      <c r="A205" s="27" t="s">
        <v>354</v>
      </c>
      <c r="B205" s="27" t="s">
        <v>484</v>
      </c>
      <c r="C205" s="27" t="s">
        <v>89</v>
      </c>
      <c r="D205" s="28" t="str">
        <f t="shared" si="7"/>
        <v>5120012402120</v>
      </c>
      <c r="E205" s="28" t="s">
        <v>653</v>
      </c>
      <c r="F205" s="27" t="s">
        <v>522</v>
      </c>
      <c r="G205" s="29">
        <v>77.12</v>
      </c>
      <c r="H205" t="s">
        <v>1048</v>
      </c>
      <c r="I205" t="s">
        <v>1049</v>
      </c>
      <c r="J205" s="27" t="s">
        <v>362</v>
      </c>
      <c r="K205" s="27" t="s">
        <v>466</v>
      </c>
      <c r="L205" s="14" t="str">
        <f t="shared" si="6"/>
        <v>Yes</v>
      </c>
      <c r="M205" s="12" t="s">
        <v>362</v>
      </c>
      <c r="O205" t="s">
        <v>904</v>
      </c>
    </row>
    <row r="206" spans="1:15" x14ac:dyDescent="0.25">
      <c r="A206" s="27" t="s">
        <v>354</v>
      </c>
      <c r="B206" s="27" t="s">
        <v>475</v>
      </c>
      <c r="C206" s="27" t="s">
        <v>294</v>
      </c>
      <c r="D206" s="28" t="str">
        <f t="shared" si="7"/>
        <v>9905015958881</v>
      </c>
      <c r="E206" s="30" t="s">
        <v>872</v>
      </c>
      <c r="F206" s="27" t="s">
        <v>547</v>
      </c>
      <c r="G206" s="29">
        <v>25.36</v>
      </c>
      <c r="H206" t="s">
        <v>1254</v>
      </c>
      <c r="I206" t="s">
        <v>1254</v>
      </c>
      <c r="J206" s="27" t="s">
        <v>362</v>
      </c>
      <c r="K206" s="27" t="s">
        <v>466</v>
      </c>
      <c r="L206" s="14" t="str">
        <f t="shared" si="6"/>
        <v>Yes</v>
      </c>
      <c r="M206" s="12" t="s">
        <v>362</v>
      </c>
      <c r="O206" t="s">
        <v>904</v>
      </c>
    </row>
    <row r="207" spans="1:15" x14ac:dyDescent="0.25">
      <c r="A207" s="27" t="s">
        <v>354</v>
      </c>
      <c r="B207" s="27" t="s">
        <v>475</v>
      </c>
      <c r="C207" s="27" t="s">
        <v>290</v>
      </c>
      <c r="D207" s="28" t="str">
        <f t="shared" si="7"/>
        <v>9905015958876</v>
      </c>
      <c r="E207" s="30" t="s">
        <v>868</v>
      </c>
      <c r="F207" s="27" t="s">
        <v>547</v>
      </c>
      <c r="G207" s="29">
        <v>24.79</v>
      </c>
      <c r="H207" t="s">
        <v>1250</v>
      </c>
      <c r="I207" t="s">
        <v>1251</v>
      </c>
      <c r="J207" s="27" t="s">
        <v>362</v>
      </c>
      <c r="K207" s="27" t="s">
        <v>466</v>
      </c>
      <c r="L207" s="14" t="str">
        <f t="shared" si="6"/>
        <v>Yes</v>
      </c>
      <c r="M207" s="12" t="s">
        <v>362</v>
      </c>
      <c r="O207" t="s">
        <v>904</v>
      </c>
    </row>
    <row r="208" spans="1:15" x14ac:dyDescent="0.25">
      <c r="A208" s="27" t="s">
        <v>354</v>
      </c>
      <c r="B208" s="27" t="s">
        <v>475</v>
      </c>
      <c r="C208" s="27" t="s">
        <v>292</v>
      </c>
      <c r="D208" s="28" t="str">
        <f t="shared" si="7"/>
        <v>9905015958879</v>
      </c>
      <c r="E208" s="30" t="s">
        <v>870</v>
      </c>
      <c r="F208" s="27" t="s">
        <v>547</v>
      </c>
      <c r="G208" s="29">
        <v>24.19</v>
      </c>
      <c r="H208" t="s">
        <v>1253</v>
      </c>
      <c r="I208" t="s">
        <v>1254</v>
      </c>
      <c r="J208" s="27" t="s">
        <v>362</v>
      </c>
      <c r="K208" s="27" t="s">
        <v>466</v>
      </c>
      <c r="L208" s="14" t="str">
        <f t="shared" si="6"/>
        <v>Yes</v>
      </c>
      <c r="M208" s="12" t="s">
        <v>362</v>
      </c>
      <c r="O208" t="s">
        <v>904</v>
      </c>
    </row>
    <row r="209" spans="1:15" x14ac:dyDescent="0.25">
      <c r="A209" s="27" t="s">
        <v>354</v>
      </c>
      <c r="B209" s="27" t="s">
        <v>399</v>
      </c>
      <c r="C209" s="27" t="s">
        <v>264</v>
      </c>
      <c r="D209" s="28" t="str">
        <f t="shared" si="7"/>
        <v>8465013211678</v>
      </c>
      <c r="E209" s="30" t="s">
        <v>840</v>
      </c>
      <c r="F209" s="27" t="s">
        <v>429</v>
      </c>
      <c r="G209" s="29">
        <v>66.459999999999994</v>
      </c>
      <c r="H209" t="s">
        <v>1216</v>
      </c>
      <c r="I209" t="s">
        <v>1216</v>
      </c>
      <c r="J209" s="27" t="s">
        <v>362</v>
      </c>
      <c r="K209" s="27" t="s">
        <v>416</v>
      </c>
      <c r="L209" s="14" t="str">
        <f t="shared" si="6"/>
        <v>Yes</v>
      </c>
      <c r="M209" s="12" t="s">
        <v>362</v>
      </c>
      <c r="O209" t="s">
        <v>905</v>
      </c>
    </row>
    <row r="210" spans="1:15" x14ac:dyDescent="0.25">
      <c r="A210" s="27" t="s">
        <v>354</v>
      </c>
      <c r="B210" s="27" t="s">
        <v>464</v>
      </c>
      <c r="C210" s="27" t="s">
        <v>57</v>
      </c>
      <c r="D210" s="28" t="str">
        <f t="shared" si="7"/>
        <v>4210011656599</v>
      </c>
      <c r="E210" s="28" t="s">
        <v>604</v>
      </c>
      <c r="F210" s="27" t="s">
        <v>520</v>
      </c>
      <c r="G210" s="29">
        <v>65.81</v>
      </c>
      <c r="H210" t="s">
        <v>968</v>
      </c>
      <c r="I210" t="s">
        <v>969</v>
      </c>
      <c r="J210" s="27" t="s">
        <v>362</v>
      </c>
      <c r="K210" s="27" t="s">
        <v>466</v>
      </c>
      <c r="L210" s="14" t="str">
        <f t="shared" si="6"/>
        <v>Yes</v>
      </c>
      <c r="M210" s="12" t="s">
        <v>362</v>
      </c>
      <c r="O210" t="s">
        <v>904</v>
      </c>
    </row>
    <row r="211" spans="1:15" x14ac:dyDescent="0.25">
      <c r="A211" s="27" t="s">
        <v>354</v>
      </c>
      <c r="B211" s="27" t="s">
        <v>464</v>
      </c>
      <c r="C211" s="27" t="s">
        <v>58</v>
      </c>
      <c r="D211" s="28" t="str">
        <f t="shared" si="7"/>
        <v>4210011656600</v>
      </c>
      <c r="E211" s="28" t="s">
        <v>605</v>
      </c>
      <c r="F211" s="27" t="s">
        <v>520</v>
      </c>
      <c r="G211" s="29">
        <v>76.73</v>
      </c>
      <c r="H211" t="s">
        <v>970</v>
      </c>
      <c r="I211" t="s">
        <v>971</v>
      </c>
      <c r="J211" s="27" t="s">
        <v>362</v>
      </c>
      <c r="K211" s="27" t="s">
        <v>466</v>
      </c>
      <c r="L211" s="14" t="str">
        <f t="shared" si="6"/>
        <v>Yes</v>
      </c>
      <c r="M211" s="12" t="s">
        <v>362</v>
      </c>
      <c r="O211" t="s">
        <v>904</v>
      </c>
    </row>
    <row r="212" spans="1:15" x14ac:dyDescent="0.25">
      <c r="A212" s="27" t="s">
        <v>354</v>
      </c>
      <c r="B212" s="27" t="s">
        <v>400</v>
      </c>
      <c r="C212" s="27" t="s">
        <v>331</v>
      </c>
      <c r="D212" s="28" t="str">
        <f t="shared" si="7"/>
        <v>8415010290109</v>
      </c>
      <c r="E212" s="30" t="s">
        <v>728</v>
      </c>
      <c r="F212" s="27" t="s">
        <v>405</v>
      </c>
      <c r="G212" s="29">
        <v>23.79</v>
      </c>
      <c r="H212" t="s">
        <v>1032</v>
      </c>
      <c r="I212" t="s">
        <v>1032</v>
      </c>
      <c r="J212" s="27" t="s">
        <v>402</v>
      </c>
      <c r="K212" s="27" t="s">
        <v>403</v>
      </c>
      <c r="L212" s="14" t="str">
        <f t="shared" si="6"/>
        <v>Yes</v>
      </c>
      <c r="M212" s="12" t="s">
        <v>402</v>
      </c>
      <c r="O212" t="s">
        <v>905</v>
      </c>
    </row>
    <row r="213" spans="1:15" x14ac:dyDescent="0.25">
      <c r="A213" s="27" t="s">
        <v>354</v>
      </c>
      <c r="B213" s="27" t="s">
        <v>464</v>
      </c>
      <c r="C213" s="27" t="s">
        <v>69</v>
      </c>
      <c r="D213" s="28" t="str">
        <f t="shared" si="7"/>
        <v>4210005951838</v>
      </c>
      <c r="E213" s="28" t="s">
        <v>580</v>
      </c>
      <c r="F213" s="27" t="s">
        <v>493</v>
      </c>
      <c r="G213" s="29">
        <v>458.96</v>
      </c>
      <c r="H213" t="s">
        <v>936</v>
      </c>
      <c r="I213" t="s">
        <v>936</v>
      </c>
      <c r="J213" s="27" t="s">
        <v>489</v>
      </c>
      <c r="K213" s="27" t="s">
        <v>466</v>
      </c>
      <c r="L213" s="14" t="str">
        <f t="shared" si="6"/>
        <v>Yes</v>
      </c>
      <c r="M213" s="12" t="s">
        <v>489</v>
      </c>
      <c r="O213" t="s">
        <v>904</v>
      </c>
    </row>
    <row r="214" spans="1:15" x14ac:dyDescent="0.25">
      <c r="A214" s="27" t="s">
        <v>354</v>
      </c>
      <c r="B214" s="27" t="s">
        <v>400</v>
      </c>
      <c r="C214" s="27" t="s">
        <v>330</v>
      </c>
      <c r="D214" s="28" t="str">
        <f t="shared" si="7"/>
        <v>8415010290111</v>
      </c>
      <c r="E214" s="30" t="s">
        <v>729</v>
      </c>
      <c r="F214" s="27" t="s">
        <v>405</v>
      </c>
      <c r="G214" s="29">
        <v>23.79</v>
      </c>
      <c r="H214" t="s">
        <v>1032</v>
      </c>
      <c r="I214" t="s">
        <v>1032</v>
      </c>
      <c r="J214" s="27" t="s">
        <v>402</v>
      </c>
      <c r="K214" s="27" t="s">
        <v>403</v>
      </c>
      <c r="L214" s="14" t="str">
        <f t="shared" si="6"/>
        <v>Yes</v>
      </c>
      <c r="M214" s="12" t="s">
        <v>402</v>
      </c>
      <c r="O214" t="s">
        <v>905</v>
      </c>
    </row>
    <row r="215" spans="1:15" x14ac:dyDescent="0.25">
      <c r="A215" s="27" t="s">
        <v>354</v>
      </c>
      <c r="B215" s="27" t="s">
        <v>400</v>
      </c>
      <c r="C215" s="27" t="s">
        <v>304</v>
      </c>
      <c r="D215" s="28" t="str">
        <f t="shared" si="7"/>
        <v>8415010290112</v>
      </c>
      <c r="E215" s="30" t="s">
        <v>730</v>
      </c>
      <c r="F215" s="27" t="s">
        <v>405</v>
      </c>
      <c r="G215" s="29">
        <v>23.79</v>
      </c>
      <c r="H215" t="s">
        <v>1032</v>
      </c>
      <c r="I215" t="s">
        <v>1032</v>
      </c>
      <c r="J215" s="27" t="s">
        <v>402</v>
      </c>
      <c r="K215" s="27" t="s">
        <v>403</v>
      </c>
      <c r="L215" s="14" t="str">
        <f t="shared" si="6"/>
        <v>Yes</v>
      </c>
      <c r="M215" s="12" t="s">
        <v>402</v>
      </c>
      <c r="O215" t="s">
        <v>905</v>
      </c>
    </row>
    <row r="216" spans="1:15" x14ac:dyDescent="0.25">
      <c r="A216" s="27" t="s">
        <v>354</v>
      </c>
      <c r="B216" s="27" t="s">
        <v>400</v>
      </c>
      <c r="C216" s="27" t="s">
        <v>306</v>
      </c>
      <c r="D216" s="28" t="str">
        <f t="shared" si="7"/>
        <v>8415010290113</v>
      </c>
      <c r="E216" s="30" t="s">
        <v>731</v>
      </c>
      <c r="F216" s="27" t="s">
        <v>405</v>
      </c>
      <c r="G216" s="29">
        <v>23.79</v>
      </c>
      <c r="H216" t="s">
        <v>1032</v>
      </c>
      <c r="I216" t="s">
        <v>1032</v>
      </c>
      <c r="J216" s="27" t="s">
        <v>402</v>
      </c>
      <c r="K216" s="27" t="s">
        <v>403</v>
      </c>
      <c r="L216" s="14" t="str">
        <f t="shared" si="6"/>
        <v>Yes</v>
      </c>
      <c r="M216" s="12" t="s">
        <v>402</v>
      </c>
      <c r="O216" t="s">
        <v>905</v>
      </c>
    </row>
    <row r="217" spans="1:15" x14ac:dyDescent="0.25">
      <c r="A217" s="27" t="s">
        <v>354</v>
      </c>
      <c r="B217" s="27" t="s">
        <v>400</v>
      </c>
      <c r="C217" s="27" t="s">
        <v>305</v>
      </c>
      <c r="D217" s="28" t="str">
        <f t="shared" si="7"/>
        <v>8415010290116</v>
      </c>
      <c r="E217" s="30" t="s">
        <v>732</v>
      </c>
      <c r="F217" s="27" t="s">
        <v>405</v>
      </c>
      <c r="G217" s="29">
        <v>23.79</v>
      </c>
      <c r="H217" t="s">
        <v>1032</v>
      </c>
      <c r="I217" t="s">
        <v>1032</v>
      </c>
      <c r="J217" s="27" t="s">
        <v>402</v>
      </c>
      <c r="K217" s="27" t="s">
        <v>403</v>
      </c>
      <c r="L217" s="14" t="str">
        <f t="shared" si="6"/>
        <v>Yes</v>
      </c>
      <c r="M217" s="12" t="s">
        <v>402</v>
      </c>
      <c r="O217" t="s">
        <v>905</v>
      </c>
    </row>
    <row r="218" spans="1:15" x14ac:dyDescent="0.25">
      <c r="A218" s="27" t="s">
        <v>354</v>
      </c>
      <c r="B218" s="27" t="s">
        <v>464</v>
      </c>
      <c r="C218" s="27" t="s">
        <v>20</v>
      </c>
      <c r="D218" s="28" t="str">
        <f t="shared" si="7"/>
        <v>4210011668122</v>
      </c>
      <c r="E218" s="28" t="s">
        <v>607</v>
      </c>
      <c r="F218" s="27" t="s">
        <v>493</v>
      </c>
      <c r="G218" s="29">
        <v>146.97999999999999</v>
      </c>
      <c r="H218" t="s">
        <v>974</v>
      </c>
      <c r="I218" t="s">
        <v>974</v>
      </c>
      <c r="J218" s="27" t="s">
        <v>489</v>
      </c>
      <c r="K218" s="27" t="s">
        <v>466</v>
      </c>
      <c r="L218" s="14" t="str">
        <f t="shared" si="6"/>
        <v>Yes</v>
      </c>
      <c r="M218" s="12" t="s">
        <v>489</v>
      </c>
      <c r="O218" t="s">
        <v>904</v>
      </c>
    </row>
    <row r="219" spans="1:15" x14ac:dyDescent="0.25">
      <c r="A219" s="27" t="s">
        <v>354</v>
      </c>
      <c r="B219" s="27" t="s">
        <v>464</v>
      </c>
      <c r="C219" s="27" t="s">
        <v>15</v>
      </c>
      <c r="D219" s="28" t="str">
        <f t="shared" si="7"/>
        <v>4210011656597</v>
      </c>
      <c r="E219" s="28" t="s">
        <v>603</v>
      </c>
      <c r="F219" s="27" t="s">
        <v>493</v>
      </c>
      <c r="G219" s="29">
        <v>184.29</v>
      </c>
      <c r="H219" t="s">
        <v>967</v>
      </c>
      <c r="I219" t="s">
        <v>967</v>
      </c>
      <c r="J219" s="27" t="s">
        <v>489</v>
      </c>
      <c r="K219" s="27" t="s">
        <v>466</v>
      </c>
      <c r="L219" s="14" t="str">
        <f t="shared" si="6"/>
        <v>Yes</v>
      </c>
      <c r="M219" s="12" t="s">
        <v>489</v>
      </c>
      <c r="O219" t="s">
        <v>904</v>
      </c>
    </row>
    <row r="220" spans="1:15" x14ac:dyDescent="0.25">
      <c r="A220" s="27" t="s">
        <v>354</v>
      </c>
      <c r="B220" s="27" t="s">
        <v>375</v>
      </c>
      <c r="C220" s="27" t="s">
        <v>163</v>
      </c>
      <c r="D220" s="28" t="str">
        <f t="shared" si="7"/>
        <v>6510010453506</v>
      </c>
      <c r="E220" s="28" t="s">
        <v>669</v>
      </c>
      <c r="F220" s="27" t="s">
        <v>376</v>
      </c>
      <c r="G220" s="29">
        <v>1.1100000000000001</v>
      </c>
      <c r="H220" t="s">
        <v>1081</v>
      </c>
      <c r="I220" t="s">
        <v>1081</v>
      </c>
      <c r="J220" s="27" t="s">
        <v>369</v>
      </c>
      <c r="K220" s="27" t="s">
        <v>372</v>
      </c>
      <c r="L220" s="14" t="str">
        <f t="shared" si="6"/>
        <v>Yes</v>
      </c>
      <c r="M220" s="12" t="s">
        <v>369</v>
      </c>
      <c r="O220" t="s">
        <v>905</v>
      </c>
    </row>
    <row r="221" spans="1:15" x14ac:dyDescent="0.25">
      <c r="A221" s="27" t="s">
        <v>354</v>
      </c>
      <c r="B221" s="27" t="s">
        <v>367</v>
      </c>
      <c r="C221" s="27" t="s">
        <v>344</v>
      </c>
      <c r="D221" s="28" t="str">
        <f t="shared" si="7"/>
        <v>6135008256692</v>
      </c>
      <c r="E221" s="28" t="s">
        <v>662</v>
      </c>
      <c r="F221" s="27" t="s">
        <v>368</v>
      </c>
      <c r="G221" s="29">
        <v>6.7</v>
      </c>
      <c r="H221" t="s">
        <v>1064</v>
      </c>
      <c r="I221" t="s">
        <v>1065</v>
      </c>
      <c r="J221" s="27" t="s">
        <v>362</v>
      </c>
      <c r="K221" s="27" t="s">
        <v>366</v>
      </c>
      <c r="L221" s="14" t="str">
        <f t="shared" si="6"/>
        <v>Yes</v>
      </c>
      <c r="M221" s="12" t="s">
        <v>362</v>
      </c>
      <c r="O221" t="s">
        <v>905</v>
      </c>
    </row>
    <row r="222" spans="1:15" x14ac:dyDescent="0.25">
      <c r="A222" s="27" t="s">
        <v>354</v>
      </c>
      <c r="B222" s="27" t="s">
        <v>400</v>
      </c>
      <c r="C222" s="27" t="s">
        <v>311</v>
      </c>
      <c r="D222" s="28" t="str">
        <f t="shared" si="7"/>
        <v>8415007822989</v>
      </c>
      <c r="E222" s="30" t="s">
        <v>726</v>
      </c>
      <c r="F222" s="27" t="s">
        <v>421</v>
      </c>
      <c r="G222" s="29">
        <v>16.940000000000001</v>
      </c>
      <c r="H222" t="s">
        <v>1176</v>
      </c>
      <c r="I222" t="s">
        <v>1176</v>
      </c>
      <c r="J222" s="27" t="s">
        <v>362</v>
      </c>
      <c r="K222" s="27" t="s">
        <v>416</v>
      </c>
      <c r="L222" s="14" t="str">
        <f t="shared" si="6"/>
        <v>Yes</v>
      </c>
      <c r="M222" s="12" t="s">
        <v>362</v>
      </c>
      <c r="O222" t="s">
        <v>905</v>
      </c>
    </row>
    <row r="223" spans="1:15" x14ac:dyDescent="0.25">
      <c r="A223" s="27" t="s">
        <v>354</v>
      </c>
      <c r="B223" s="27" t="s">
        <v>400</v>
      </c>
      <c r="C223" s="27" t="s">
        <v>11</v>
      </c>
      <c r="D223" s="28" t="str">
        <f t="shared" si="7"/>
        <v>8415014836075</v>
      </c>
      <c r="E223" s="30" t="s">
        <v>783</v>
      </c>
      <c r="F223" s="27" t="s">
        <v>413</v>
      </c>
      <c r="G223" s="29">
        <v>24.88</v>
      </c>
      <c r="H223" t="s">
        <v>1184</v>
      </c>
      <c r="I223" t="s">
        <v>1184</v>
      </c>
      <c r="J223" s="27" t="s">
        <v>362</v>
      </c>
      <c r="K223" s="27" t="s">
        <v>414</v>
      </c>
      <c r="L223" s="14" t="str">
        <f t="shared" si="6"/>
        <v>Yes</v>
      </c>
      <c r="M223" s="12" t="s">
        <v>362</v>
      </c>
      <c r="O223" t="s">
        <v>905</v>
      </c>
    </row>
    <row r="224" spans="1:15" x14ac:dyDescent="0.25">
      <c r="A224" s="27" t="s">
        <v>354</v>
      </c>
      <c r="B224" s="27" t="s">
        <v>400</v>
      </c>
      <c r="C224" s="27" t="s">
        <v>211</v>
      </c>
      <c r="D224" s="28" t="str">
        <f t="shared" si="7"/>
        <v>8415013940208</v>
      </c>
      <c r="E224" s="30" t="s">
        <v>758</v>
      </c>
      <c r="F224" s="27" t="s">
        <v>406</v>
      </c>
      <c r="G224" s="29">
        <v>15.41</v>
      </c>
      <c r="H224" t="s">
        <v>1180</v>
      </c>
      <c r="I224" t="s">
        <v>1181</v>
      </c>
      <c r="J224" s="27" t="s">
        <v>402</v>
      </c>
      <c r="K224" s="27" t="s">
        <v>403</v>
      </c>
      <c r="L224" s="14" t="str">
        <f t="shared" si="6"/>
        <v>Yes</v>
      </c>
      <c r="M224" s="12" t="s">
        <v>402</v>
      </c>
      <c r="O224" t="s">
        <v>905</v>
      </c>
    </row>
    <row r="225" spans="1:40" x14ac:dyDescent="0.25">
      <c r="A225" s="27" t="s">
        <v>354</v>
      </c>
      <c r="B225" s="27" t="s">
        <v>400</v>
      </c>
      <c r="C225" s="27" t="s">
        <v>80</v>
      </c>
      <c r="D225" s="28" t="str">
        <f t="shared" si="7"/>
        <v>8415013940209</v>
      </c>
      <c r="E225" s="30" t="s">
        <v>759</v>
      </c>
      <c r="F225" s="27" t="s">
        <v>406</v>
      </c>
      <c r="G225" s="29">
        <v>15.41</v>
      </c>
      <c r="H225" t="s">
        <v>1180</v>
      </c>
      <c r="I225" t="s">
        <v>1181</v>
      </c>
      <c r="J225" s="27" t="s">
        <v>402</v>
      </c>
      <c r="K225" s="27" t="s">
        <v>403</v>
      </c>
      <c r="L225" s="14" t="str">
        <f t="shared" si="6"/>
        <v>Yes</v>
      </c>
      <c r="M225" s="12" t="s">
        <v>402</v>
      </c>
      <c r="O225" t="s">
        <v>905</v>
      </c>
    </row>
    <row r="226" spans="1:40" x14ac:dyDescent="0.25">
      <c r="A226" s="27" t="s">
        <v>354</v>
      </c>
      <c r="B226" s="27" t="s">
        <v>400</v>
      </c>
      <c r="C226" s="27" t="s">
        <v>25</v>
      </c>
      <c r="D226" s="28" t="str">
        <f t="shared" si="7"/>
        <v>8415013940210</v>
      </c>
      <c r="E226" s="30" t="s">
        <v>760</v>
      </c>
      <c r="F226" s="27" t="s">
        <v>406</v>
      </c>
      <c r="G226" s="29">
        <v>15.41</v>
      </c>
      <c r="H226" t="s">
        <v>1180</v>
      </c>
      <c r="I226" t="s">
        <v>1181</v>
      </c>
      <c r="J226" s="27" t="s">
        <v>402</v>
      </c>
      <c r="K226" s="27" t="s">
        <v>403</v>
      </c>
      <c r="L226" s="14" t="str">
        <f t="shared" si="6"/>
        <v>Yes</v>
      </c>
      <c r="M226" s="12" t="s">
        <v>402</v>
      </c>
      <c r="O226" t="s">
        <v>905</v>
      </c>
    </row>
    <row r="227" spans="1:40" x14ac:dyDescent="0.25">
      <c r="A227" s="27" t="s">
        <v>354</v>
      </c>
      <c r="B227" s="27" t="s">
        <v>400</v>
      </c>
      <c r="C227" s="27" t="s">
        <v>19</v>
      </c>
      <c r="D227" s="28" t="str">
        <f t="shared" si="7"/>
        <v>8415013940215</v>
      </c>
      <c r="E227" s="30" t="s">
        <v>761</v>
      </c>
      <c r="F227" s="27" t="s">
        <v>406</v>
      </c>
      <c r="G227" s="29">
        <v>15.41</v>
      </c>
      <c r="H227" t="s">
        <v>1180</v>
      </c>
      <c r="I227" t="s">
        <v>1181</v>
      </c>
      <c r="J227" s="27" t="s">
        <v>402</v>
      </c>
      <c r="K227" s="27" t="s">
        <v>403</v>
      </c>
      <c r="L227" s="14" t="str">
        <f t="shared" si="6"/>
        <v>Yes</v>
      </c>
      <c r="M227" s="12" t="s">
        <v>402</v>
      </c>
      <c r="O227" t="s">
        <v>905</v>
      </c>
    </row>
    <row r="228" spans="1:40" x14ac:dyDescent="0.25">
      <c r="A228" s="27" t="s">
        <v>354</v>
      </c>
      <c r="B228" s="27" t="s">
        <v>400</v>
      </c>
      <c r="C228" s="27" t="s">
        <v>43</v>
      </c>
      <c r="D228" s="28" t="str">
        <f t="shared" si="7"/>
        <v>8415013973937</v>
      </c>
      <c r="E228" s="30" t="s">
        <v>762</v>
      </c>
      <c r="F228" s="27" t="s">
        <v>406</v>
      </c>
      <c r="G228" s="29">
        <v>15.41</v>
      </c>
      <c r="H228" t="s">
        <v>1180</v>
      </c>
      <c r="I228" t="s">
        <v>1181</v>
      </c>
      <c r="J228" s="27" t="s">
        <v>402</v>
      </c>
      <c r="K228" s="27" t="s">
        <v>403</v>
      </c>
      <c r="L228" s="14" t="str">
        <f t="shared" si="6"/>
        <v>Yes</v>
      </c>
      <c r="M228" s="12" t="s">
        <v>402</v>
      </c>
      <c r="O228" t="s">
        <v>905</v>
      </c>
    </row>
    <row r="229" spans="1:40" x14ac:dyDescent="0.25">
      <c r="A229" s="27" t="s">
        <v>354</v>
      </c>
      <c r="B229" s="27" t="s">
        <v>446</v>
      </c>
      <c r="C229" s="27" t="s">
        <v>207</v>
      </c>
      <c r="D229" s="28" t="str">
        <f t="shared" si="7"/>
        <v>8340011855512</v>
      </c>
      <c r="E229" s="30" t="s">
        <v>720</v>
      </c>
      <c r="F229" s="27" t="s">
        <v>447</v>
      </c>
      <c r="G229" s="29">
        <v>51.01</v>
      </c>
      <c r="H229" t="s">
        <v>1170</v>
      </c>
      <c r="I229" t="s">
        <v>1171</v>
      </c>
      <c r="J229" s="27" t="s">
        <v>362</v>
      </c>
      <c r="K229" s="27" t="s">
        <v>445</v>
      </c>
      <c r="L229" s="14" t="str">
        <f t="shared" si="6"/>
        <v>Yes</v>
      </c>
      <c r="M229" s="12" t="s">
        <v>362</v>
      </c>
      <c r="O229" t="s">
        <v>905</v>
      </c>
    </row>
    <row r="230" spans="1:40" x14ac:dyDescent="0.25">
      <c r="A230" s="27" t="s">
        <v>354</v>
      </c>
      <c r="B230" s="27" t="s">
        <v>451</v>
      </c>
      <c r="C230" s="27" t="s">
        <v>93</v>
      </c>
      <c r="D230" s="28" t="str">
        <f t="shared" si="7"/>
        <v>7240013512133</v>
      </c>
      <c r="E230" s="30" t="s">
        <v>694</v>
      </c>
      <c r="F230" s="27" t="s">
        <v>529</v>
      </c>
      <c r="G230" s="29">
        <v>22.09</v>
      </c>
      <c r="H230" t="s">
        <v>1124</v>
      </c>
      <c r="I230" t="s">
        <v>1125</v>
      </c>
      <c r="J230" s="27" t="s">
        <v>362</v>
      </c>
      <c r="K230" s="27" t="s">
        <v>466</v>
      </c>
      <c r="L230" s="14" t="str">
        <f t="shared" si="6"/>
        <v>Yes</v>
      </c>
      <c r="M230" s="12" t="s">
        <v>362</v>
      </c>
      <c r="O230" t="s">
        <v>904</v>
      </c>
    </row>
    <row r="231" spans="1:40" s="9" customFormat="1" x14ac:dyDescent="0.25">
      <c r="A231" s="27" t="s">
        <v>354</v>
      </c>
      <c r="B231" s="27" t="s">
        <v>399</v>
      </c>
      <c r="C231" s="27" t="s">
        <v>303</v>
      </c>
      <c r="D231" s="28" t="str">
        <f t="shared" si="7"/>
        <v>8465011093369</v>
      </c>
      <c r="E231" s="32" t="s">
        <v>897</v>
      </c>
      <c r="F231" s="27" t="s">
        <v>423</v>
      </c>
      <c r="G231" s="29">
        <v>9.33</v>
      </c>
      <c r="H231" t="s">
        <v>1210</v>
      </c>
      <c r="I231" t="s">
        <v>1210</v>
      </c>
      <c r="J231" s="27" t="s">
        <v>362</v>
      </c>
      <c r="K231" s="27" t="s">
        <v>416</v>
      </c>
      <c r="L231" s="20" t="str">
        <f t="shared" si="6"/>
        <v>Yes</v>
      </c>
      <c r="M231" s="18" t="s">
        <v>362</v>
      </c>
      <c r="N231" s="11"/>
      <c r="O231" s="7" t="s">
        <v>905</v>
      </c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x14ac:dyDescent="0.25">
      <c r="A232" s="27" t="s">
        <v>354</v>
      </c>
      <c r="B232" s="27" t="s">
        <v>396</v>
      </c>
      <c r="C232" s="27" t="s">
        <v>199</v>
      </c>
      <c r="D232" s="28" t="str">
        <f t="shared" si="7"/>
        <v>8115012195749</v>
      </c>
      <c r="E232" s="30" t="s">
        <v>711</v>
      </c>
      <c r="F232" s="27" t="s">
        <v>470</v>
      </c>
      <c r="G232" s="29">
        <v>249.62</v>
      </c>
      <c r="H232" t="s">
        <v>1157</v>
      </c>
      <c r="I232" t="s">
        <v>1157</v>
      </c>
      <c r="J232" s="27" t="s">
        <v>471</v>
      </c>
      <c r="K232" s="27" t="s">
        <v>466</v>
      </c>
      <c r="L232" s="14" t="str">
        <f t="shared" ref="L232:L295" si="8">IF(G232=H232,"No","Yes")</f>
        <v>Yes</v>
      </c>
      <c r="M232" s="12" t="s">
        <v>362</v>
      </c>
      <c r="N232" s="8">
        <f>H232/10</f>
        <v>22.933</v>
      </c>
      <c r="O232" t="s">
        <v>904</v>
      </c>
    </row>
    <row r="233" spans="1:40" x14ac:dyDescent="0.25">
      <c r="A233" s="27" t="s">
        <v>354</v>
      </c>
      <c r="B233" s="27" t="s">
        <v>373</v>
      </c>
      <c r="C233" s="27" t="s">
        <v>169</v>
      </c>
      <c r="D233" s="28" t="str">
        <f t="shared" si="7"/>
        <v>6545006561094</v>
      </c>
      <c r="E233" s="28" t="s">
        <v>675</v>
      </c>
      <c r="F233" s="27" t="s">
        <v>374</v>
      </c>
      <c r="G233" s="29">
        <v>109.3</v>
      </c>
      <c r="H233" t="s">
        <v>1090</v>
      </c>
      <c r="I233" t="s">
        <v>1091</v>
      </c>
      <c r="J233" s="27" t="s">
        <v>362</v>
      </c>
      <c r="K233" s="27" t="s">
        <v>372</v>
      </c>
      <c r="L233" s="14" t="str">
        <f t="shared" si="8"/>
        <v>Yes</v>
      </c>
      <c r="M233" s="12" t="s">
        <v>378</v>
      </c>
      <c r="N233" s="3"/>
      <c r="O233" t="s">
        <v>905</v>
      </c>
    </row>
    <row r="234" spans="1:40" x14ac:dyDescent="0.25">
      <c r="A234" s="27" t="s">
        <v>354</v>
      </c>
      <c r="B234" s="27" t="s">
        <v>400</v>
      </c>
      <c r="C234" s="27" t="s">
        <v>236</v>
      </c>
      <c r="D234" s="28" t="str">
        <f t="shared" si="7"/>
        <v>8415015650623</v>
      </c>
      <c r="E234" s="30" t="s">
        <v>814</v>
      </c>
      <c r="F234" s="27" t="s">
        <v>408</v>
      </c>
      <c r="G234" s="29">
        <v>21.56</v>
      </c>
      <c r="H234" t="s">
        <v>1198</v>
      </c>
      <c r="I234" t="s">
        <v>1199</v>
      </c>
      <c r="J234" s="27" t="s">
        <v>402</v>
      </c>
      <c r="K234" s="27" t="s">
        <v>403</v>
      </c>
      <c r="L234" s="14" t="str">
        <f t="shared" si="8"/>
        <v>Yes</v>
      </c>
      <c r="M234" s="12" t="s">
        <v>402</v>
      </c>
      <c r="O234" t="s">
        <v>905</v>
      </c>
    </row>
    <row r="235" spans="1:40" x14ac:dyDescent="0.25">
      <c r="A235" s="27" t="s">
        <v>354</v>
      </c>
      <c r="B235" s="27" t="s">
        <v>400</v>
      </c>
      <c r="C235" s="27" t="s">
        <v>94</v>
      </c>
      <c r="D235" s="28" t="str">
        <f t="shared" si="7"/>
        <v>8415015650620</v>
      </c>
      <c r="E235" s="30" t="s">
        <v>813</v>
      </c>
      <c r="F235" s="27" t="s">
        <v>408</v>
      </c>
      <c r="G235" s="29">
        <v>21.56</v>
      </c>
      <c r="H235" t="s">
        <v>1198</v>
      </c>
      <c r="I235" t="s">
        <v>1199</v>
      </c>
      <c r="J235" s="27" t="s">
        <v>402</v>
      </c>
      <c r="K235" s="27" t="s">
        <v>403</v>
      </c>
      <c r="L235" s="14" t="str">
        <f t="shared" si="8"/>
        <v>Yes</v>
      </c>
      <c r="M235" s="12" t="s">
        <v>402</v>
      </c>
      <c r="O235" t="s">
        <v>905</v>
      </c>
    </row>
    <row r="236" spans="1:40" x14ac:dyDescent="0.25">
      <c r="A236" s="27" t="s">
        <v>354</v>
      </c>
      <c r="B236" s="27" t="s">
        <v>400</v>
      </c>
      <c r="C236" s="27" t="s">
        <v>95</v>
      </c>
      <c r="D236" s="28" t="str">
        <f t="shared" si="7"/>
        <v>8415015650618</v>
      </c>
      <c r="E236" s="30" t="s">
        <v>812</v>
      </c>
      <c r="F236" s="27" t="s">
        <v>408</v>
      </c>
      <c r="G236" s="29">
        <v>21.56</v>
      </c>
      <c r="H236" t="s">
        <v>1198</v>
      </c>
      <c r="I236" t="s">
        <v>1199</v>
      </c>
      <c r="J236" s="27" t="s">
        <v>402</v>
      </c>
      <c r="K236" s="27" t="s">
        <v>403</v>
      </c>
      <c r="L236" s="14" t="str">
        <f t="shared" si="8"/>
        <v>Yes</v>
      </c>
      <c r="M236" s="12" t="s">
        <v>402</v>
      </c>
      <c r="O236" t="s">
        <v>905</v>
      </c>
    </row>
    <row r="237" spans="1:40" x14ac:dyDescent="0.25">
      <c r="A237" s="27" t="s">
        <v>354</v>
      </c>
      <c r="B237" s="27" t="s">
        <v>400</v>
      </c>
      <c r="C237" s="27" t="s">
        <v>96</v>
      </c>
      <c r="D237" s="28" t="str">
        <f t="shared" si="7"/>
        <v>8415015650624</v>
      </c>
      <c r="E237" s="30" t="s">
        <v>815</v>
      </c>
      <c r="F237" s="27" t="s">
        <v>408</v>
      </c>
      <c r="G237" s="29">
        <v>21.56</v>
      </c>
      <c r="H237" t="s">
        <v>1198</v>
      </c>
      <c r="I237" t="s">
        <v>1199</v>
      </c>
      <c r="J237" s="27" t="s">
        <v>402</v>
      </c>
      <c r="K237" s="27" t="s">
        <v>403</v>
      </c>
      <c r="L237" s="14" t="str">
        <f t="shared" si="8"/>
        <v>Yes</v>
      </c>
      <c r="M237" s="12" t="s">
        <v>402</v>
      </c>
      <c r="O237" t="s">
        <v>905</v>
      </c>
    </row>
    <row r="238" spans="1:40" x14ac:dyDescent="0.25">
      <c r="A238" s="27" t="s">
        <v>354</v>
      </c>
      <c r="B238" s="27" t="s">
        <v>400</v>
      </c>
      <c r="C238" s="27" t="s">
        <v>97</v>
      </c>
      <c r="D238" s="28" t="str">
        <f t="shared" si="7"/>
        <v>8415015650625</v>
      </c>
      <c r="E238" s="30" t="s">
        <v>816</v>
      </c>
      <c r="F238" s="27" t="s">
        <v>408</v>
      </c>
      <c r="G238" s="29">
        <v>21.56</v>
      </c>
      <c r="H238" t="s">
        <v>1198</v>
      </c>
      <c r="I238" t="s">
        <v>1199</v>
      </c>
      <c r="J238" s="27" t="s">
        <v>402</v>
      </c>
      <c r="K238" s="27" t="s">
        <v>403</v>
      </c>
      <c r="L238" s="14" t="str">
        <f t="shared" si="8"/>
        <v>Yes</v>
      </c>
      <c r="M238" s="12" t="s">
        <v>402</v>
      </c>
      <c r="O238" t="s">
        <v>905</v>
      </c>
    </row>
    <row r="239" spans="1:40" x14ac:dyDescent="0.25">
      <c r="A239" s="27" t="s">
        <v>354</v>
      </c>
      <c r="B239" s="27" t="s">
        <v>370</v>
      </c>
      <c r="C239" s="27" t="s">
        <v>167</v>
      </c>
      <c r="D239" s="28" t="str">
        <f t="shared" si="7"/>
        <v>6515015851976</v>
      </c>
      <c r="E239" s="28" t="s">
        <v>673</v>
      </c>
      <c r="F239" s="27" t="s">
        <v>377</v>
      </c>
      <c r="G239" s="29">
        <v>11.8</v>
      </c>
      <c r="H239" t="s">
        <v>1087</v>
      </c>
      <c r="I239" t="s">
        <v>1087</v>
      </c>
      <c r="J239" s="27" t="s">
        <v>378</v>
      </c>
      <c r="K239" s="27" t="s">
        <v>372</v>
      </c>
      <c r="L239" s="14" t="str">
        <f t="shared" si="8"/>
        <v>Yes</v>
      </c>
      <c r="M239" s="12" t="s">
        <v>378</v>
      </c>
      <c r="O239" t="s">
        <v>905</v>
      </c>
    </row>
    <row r="240" spans="1:40" x14ac:dyDescent="0.25">
      <c r="A240" s="27" t="s">
        <v>354</v>
      </c>
      <c r="B240" s="27" t="s">
        <v>370</v>
      </c>
      <c r="C240" s="27" t="s">
        <v>166</v>
      </c>
      <c r="D240" s="28" t="str">
        <f t="shared" si="7"/>
        <v>6515015851975</v>
      </c>
      <c r="E240" s="28" t="s">
        <v>672</v>
      </c>
      <c r="F240" s="27" t="s">
        <v>377</v>
      </c>
      <c r="G240" s="29">
        <v>80.63</v>
      </c>
      <c r="H240" t="s">
        <v>1086</v>
      </c>
      <c r="I240" t="s">
        <v>1086</v>
      </c>
      <c r="J240" s="27" t="s">
        <v>378</v>
      </c>
      <c r="K240" s="27" t="s">
        <v>372</v>
      </c>
      <c r="L240" s="14" t="str">
        <f t="shared" si="8"/>
        <v>Yes</v>
      </c>
      <c r="M240" s="12" t="s">
        <v>378</v>
      </c>
      <c r="O240" t="s">
        <v>905</v>
      </c>
    </row>
    <row r="241" spans="1:40" s="19" customFormat="1" x14ac:dyDescent="0.25">
      <c r="A241" s="27" t="s">
        <v>354</v>
      </c>
      <c r="B241" s="27" t="s">
        <v>446</v>
      </c>
      <c r="C241" s="27" t="s">
        <v>345</v>
      </c>
      <c r="D241" s="28" t="str">
        <f t="shared" si="7"/>
        <v>8340002619751</v>
      </c>
      <c r="E241" s="30" t="s">
        <v>717</v>
      </c>
      <c r="F241" s="27" t="s">
        <v>448</v>
      </c>
      <c r="G241" s="29">
        <v>1.63</v>
      </c>
      <c r="H241" t="s">
        <v>1166</v>
      </c>
      <c r="I241" t="s">
        <v>1167</v>
      </c>
      <c r="J241" s="27" t="s">
        <v>362</v>
      </c>
      <c r="K241" s="27" t="s">
        <v>445</v>
      </c>
      <c r="L241" s="22" t="str">
        <f t="shared" si="8"/>
        <v>Yes</v>
      </c>
      <c r="M241" s="21" t="s">
        <v>362</v>
      </c>
      <c r="N241" s="21"/>
      <c r="O241" s="21" t="s">
        <v>905</v>
      </c>
      <c r="P241" s="10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x14ac:dyDescent="0.25">
      <c r="A242" s="27" t="s">
        <v>354</v>
      </c>
      <c r="B242" s="27" t="s">
        <v>400</v>
      </c>
      <c r="C242" s="27" t="s">
        <v>339</v>
      </c>
      <c r="D242" s="28" t="str">
        <f t="shared" si="7"/>
        <v>8415015274653</v>
      </c>
      <c r="E242" s="30" t="s">
        <v>784</v>
      </c>
      <c r="F242" s="27" t="s">
        <v>407</v>
      </c>
      <c r="G242" s="29">
        <v>2.09</v>
      </c>
      <c r="H242" t="s">
        <v>1194</v>
      </c>
      <c r="I242" t="s">
        <v>1195</v>
      </c>
      <c r="J242" s="27" t="s">
        <v>402</v>
      </c>
      <c r="K242" s="27" t="s">
        <v>403</v>
      </c>
      <c r="L242" s="14" t="str">
        <f t="shared" si="8"/>
        <v>Yes</v>
      </c>
      <c r="M242" s="12" t="s">
        <v>402</v>
      </c>
      <c r="O242" t="s">
        <v>905</v>
      </c>
    </row>
    <row r="243" spans="1:40" x14ac:dyDescent="0.25">
      <c r="A243" s="27" t="s">
        <v>354</v>
      </c>
      <c r="B243" s="27" t="s">
        <v>400</v>
      </c>
      <c r="C243" s="27" t="s">
        <v>335</v>
      </c>
      <c r="D243" s="28" t="str">
        <f t="shared" si="7"/>
        <v>8415015274655</v>
      </c>
      <c r="E243" s="30" t="s">
        <v>785</v>
      </c>
      <c r="F243" s="27" t="s">
        <v>407</v>
      </c>
      <c r="G243" s="29">
        <v>2.09</v>
      </c>
      <c r="H243" t="s">
        <v>1194</v>
      </c>
      <c r="I243" t="s">
        <v>1195</v>
      </c>
      <c r="J243" s="27" t="s">
        <v>402</v>
      </c>
      <c r="K243" s="27" t="s">
        <v>403</v>
      </c>
      <c r="L243" s="14" t="str">
        <f t="shared" si="8"/>
        <v>Yes</v>
      </c>
      <c r="M243" s="12" t="s">
        <v>402</v>
      </c>
      <c r="O243" t="s">
        <v>905</v>
      </c>
    </row>
    <row r="244" spans="1:40" x14ac:dyDescent="0.25">
      <c r="A244" s="27" t="s">
        <v>354</v>
      </c>
      <c r="B244" s="27" t="s">
        <v>400</v>
      </c>
      <c r="C244" s="27" t="s">
        <v>322</v>
      </c>
      <c r="D244" s="28" t="str">
        <f t="shared" si="7"/>
        <v>8415015274664</v>
      </c>
      <c r="E244" s="30" t="s">
        <v>786</v>
      </c>
      <c r="F244" s="27" t="s">
        <v>407</v>
      </c>
      <c r="G244" s="29">
        <v>2.09</v>
      </c>
      <c r="H244" t="s">
        <v>1194</v>
      </c>
      <c r="I244" t="s">
        <v>1195</v>
      </c>
      <c r="J244" s="27" t="s">
        <v>402</v>
      </c>
      <c r="K244" s="27" t="s">
        <v>403</v>
      </c>
      <c r="L244" s="14" t="str">
        <f t="shared" si="8"/>
        <v>Yes</v>
      </c>
      <c r="M244" s="12" t="s">
        <v>402</v>
      </c>
      <c r="O244" t="s">
        <v>905</v>
      </c>
    </row>
    <row r="245" spans="1:40" x14ac:dyDescent="0.25">
      <c r="A245" s="27" t="s">
        <v>354</v>
      </c>
      <c r="B245" s="27" t="s">
        <v>400</v>
      </c>
      <c r="C245" s="27" t="s">
        <v>336</v>
      </c>
      <c r="D245" s="28" t="str">
        <f t="shared" si="7"/>
        <v>8415015274665</v>
      </c>
      <c r="E245" s="30" t="s">
        <v>787</v>
      </c>
      <c r="F245" s="27" t="s">
        <v>407</v>
      </c>
      <c r="G245" s="29">
        <v>2.09</v>
      </c>
      <c r="H245" t="s">
        <v>1194</v>
      </c>
      <c r="I245" t="s">
        <v>1195</v>
      </c>
      <c r="J245" s="27" t="s">
        <v>402</v>
      </c>
      <c r="K245" s="27" t="s">
        <v>403</v>
      </c>
      <c r="L245" s="14" t="str">
        <f t="shared" si="8"/>
        <v>Yes</v>
      </c>
      <c r="M245" s="12" t="s">
        <v>402</v>
      </c>
      <c r="O245" t="s">
        <v>905</v>
      </c>
    </row>
    <row r="246" spans="1:40" x14ac:dyDescent="0.25">
      <c r="A246" s="27" t="s">
        <v>354</v>
      </c>
      <c r="B246" s="27" t="s">
        <v>400</v>
      </c>
      <c r="C246" s="27" t="s">
        <v>333</v>
      </c>
      <c r="D246" s="28" t="str">
        <f t="shared" si="7"/>
        <v>8415015274666</v>
      </c>
      <c r="E246" s="30" t="s">
        <v>788</v>
      </c>
      <c r="F246" s="27" t="s">
        <v>407</v>
      </c>
      <c r="G246" s="29">
        <v>2.09</v>
      </c>
      <c r="H246" t="s">
        <v>1194</v>
      </c>
      <c r="I246" t="s">
        <v>1195</v>
      </c>
      <c r="J246" s="27" t="s">
        <v>402</v>
      </c>
      <c r="K246" s="27" t="s">
        <v>403</v>
      </c>
      <c r="L246" s="14" t="str">
        <f t="shared" si="8"/>
        <v>Yes</v>
      </c>
      <c r="M246" s="12" t="s">
        <v>402</v>
      </c>
      <c r="O246" t="s">
        <v>905</v>
      </c>
    </row>
    <row r="247" spans="1:40" s="23" customFormat="1" x14ac:dyDescent="0.25">
      <c r="A247" s="27" t="s">
        <v>354</v>
      </c>
      <c r="B247" s="27" t="s">
        <v>464</v>
      </c>
      <c r="C247" s="27" t="s">
        <v>115</v>
      </c>
      <c r="D247" s="28" t="str">
        <f t="shared" si="7"/>
        <v>4210005404512</v>
      </c>
      <c r="E247" s="28" t="s">
        <v>578</v>
      </c>
      <c r="F247" s="27" t="s">
        <v>477</v>
      </c>
      <c r="G247" s="29">
        <v>72.599999999999994</v>
      </c>
      <c r="H247" t="s">
        <v>932</v>
      </c>
      <c r="I247" t="s">
        <v>933</v>
      </c>
      <c r="J247" s="27" t="s">
        <v>362</v>
      </c>
      <c r="K247" s="27" t="s">
        <v>466</v>
      </c>
      <c r="L247" s="24" t="str">
        <f t="shared" si="8"/>
        <v>Yes</v>
      </c>
      <c r="M247" s="23" t="s">
        <v>362</v>
      </c>
      <c r="O247" s="23" t="s">
        <v>904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x14ac:dyDescent="0.25">
      <c r="A248" s="27" t="s">
        <v>354</v>
      </c>
      <c r="B248" s="27" t="s">
        <v>464</v>
      </c>
      <c r="C248" s="27" t="s">
        <v>49</v>
      </c>
      <c r="D248" s="28" t="str">
        <f t="shared" si="7"/>
        <v>4210008891774</v>
      </c>
      <c r="E248" s="28" t="s">
        <v>583</v>
      </c>
      <c r="F248" s="27" t="s">
        <v>493</v>
      </c>
      <c r="G248" s="29">
        <v>214.9</v>
      </c>
      <c r="H248" t="s">
        <v>941</v>
      </c>
      <c r="I248" t="s">
        <v>941</v>
      </c>
      <c r="J248" s="27" t="s">
        <v>489</v>
      </c>
      <c r="K248" s="27" t="s">
        <v>466</v>
      </c>
      <c r="L248" s="14" t="str">
        <f t="shared" si="8"/>
        <v>Yes</v>
      </c>
      <c r="M248" s="12" t="s">
        <v>489</v>
      </c>
      <c r="O248" t="s">
        <v>904</v>
      </c>
    </row>
    <row r="249" spans="1:40" x14ac:dyDescent="0.25">
      <c r="A249" s="27" t="s">
        <v>354</v>
      </c>
      <c r="B249" s="27" t="s">
        <v>464</v>
      </c>
      <c r="C249" s="27" t="s">
        <v>122</v>
      </c>
      <c r="D249" s="28" t="str">
        <f t="shared" si="7"/>
        <v>4210010810418</v>
      </c>
      <c r="E249" s="28" t="s">
        <v>598</v>
      </c>
      <c r="F249" s="27" t="s">
        <v>516</v>
      </c>
      <c r="G249" s="29">
        <v>32.520000000000003</v>
      </c>
      <c r="H249" t="s">
        <v>962</v>
      </c>
      <c r="I249" t="s">
        <v>962</v>
      </c>
      <c r="J249" s="27" t="s">
        <v>362</v>
      </c>
      <c r="K249" s="27" t="s">
        <v>466</v>
      </c>
      <c r="L249" s="14" t="str">
        <f t="shared" si="8"/>
        <v>Yes</v>
      </c>
      <c r="M249" s="12" t="s">
        <v>362</v>
      </c>
      <c r="O249" t="s">
        <v>904</v>
      </c>
    </row>
    <row r="250" spans="1:40" x14ac:dyDescent="0.25">
      <c r="A250" s="27" t="s">
        <v>354</v>
      </c>
      <c r="B250" s="27" t="s">
        <v>472</v>
      </c>
      <c r="C250" s="27" t="s">
        <v>171</v>
      </c>
      <c r="D250" s="28" t="str">
        <f t="shared" si="7"/>
        <v>6605005538795</v>
      </c>
      <c r="E250" s="28" t="s">
        <v>678</v>
      </c>
      <c r="F250" s="27" t="s">
        <v>473</v>
      </c>
      <c r="G250" s="29">
        <v>12.62</v>
      </c>
      <c r="H250" t="s">
        <v>1096</v>
      </c>
      <c r="I250" t="s">
        <v>1097</v>
      </c>
      <c r="J250" s="27" t="s">
        <v>362</v>
      </c>
      <c r="K250" s="27" t="s">
        <v>560</v>
      </c>
      <c r="L250" s="14" t="str">
        <f t="shared" si="8"/>
        <v>Yes</v>
      </c>
      <c r="M250" s="12" t="s">
        <v>362</v>
      </c>
      <c r="O250" t="s">
        <v>905</v>
      </c>
    </row>
    <row r="251" spans="1:40" x14ac:dyDescent="0.25">
      <c r="A251" s="27" t="s">
        <v>354</v>
      </c>
      <c r="B251" s="27" t="s">
        <v>379</v>
      </c>
      <c r="C251" s="27" t="s">
        <v>78</v>
      </c>
      <c r="D251" s="28" t="str">
        <f t="shared" si="7"/>
        <v>8970001491094</v>
      </c>
      <c r="E251" s="30" t="s">
        <v>859</v>
      </c>
      <c r="F251" s="27" t="s">
        <v>380</v>
      </c>
      <c r="G251" s="29">
        <v>105.05</v>
      </c>
      <c r="H251" t="s">
        <v>1239</v>
      </c>
      <c r="I251" t="s">
        <v>1240</v>
      </c>
      <c r="J251" s="27" t="s">
        <v>357</v>
      </c>
      <c r="K251" s="27" t="s">
        <v>381</v>
      </c>
      <c r="L251" s="14" t="str">
        <f t="shared" si="8"/>
        <v>Yes</v>
      </c>
      <c r="M251" s="12" t="s">
        <v>357</v>
      </c>
      <c r="O251" t="s">
        <v>905</v>
      </c>
    </row>
    <row r="252" spans="1:40" x14ac:dyDescent="0.25">
      <c r="A252" s="27" t="s">
        <v>354</v>
      </c>
      <c r="B252" s="27" t="s">
        <v>399</v>
      </c>
      <c r="C252" s="27" t="s">
        <v>72</v>
      </c>
      <c r="D252" s="28" t="str">
        <f t="shared" ref="D252:D315" si="9">CONCATENATE(B252, C252)</f>
        <v>8465011364719</v>
      </c>
      <c r="E252" s="30" t="s">
        <v>836</v>
      </c>
      <c r="F252" s="27" t="s">
        <v>425</v>
      </c>
      <c r="G252" s="29">
        <v>3.59</v>
      </c>
      <c r="H252" t="s">
        <v>1212</v>
      </c>
      <c r="I252" t="s">
        <v>1212</v>
      </c>
      <c r="J252" s="27" t="s">
        <v>362</v>
      </c>
      <c r="K252" s="27" t="s">
        <v>416</v>
      </c>
      <c r="L252" s="14" t="str">
        <f t="shared" si="8"/>
        <v>Yes</v>
      </c>
      <c r="M252" s="12" t="s">
        <v>362</v>
      </c>
      <c r="O252" t="s">
        <v>905</v>
      </c>
    </row>
    <row r="253" spans="1:40" x14ac:dyDescent="0.25">
      <c r="A253" s="27" t="s">
        <v>354</v>
      </c>
      <c r="B253" s="27" t="s">
        <v>399</v>
      </c>
      <c r="C253" s="27" t="s">
        <v>259</v>
      </c>
      <c r="D253" s="28" t="str">
        <f t="shared" si="9"/>
        <v>8465011364718</v>
      </c>
      <c r="E253" s="30" t="s">
        <v>835</v>
      </c>
      <c r="F253" s="27" t="s">
        <v>424</v>
      </c>
      <c r="G253" s="29">
        <v>2.54</v>
      </c>
      <c r="H253" t="s">
        <v>1211</v>
      </c>
      <c r="I253" t="s">
        <v>1211</v>
      </c>
      <c r="J253" s="27" t="s">
        <v>362</v>
      </c>
      <c r="K253" s="27" t="s">
        <v>416</v>
      </c>
      <c r="L253" s="14" t="str">
        <f t="shared" si="8"/>
        <v>Yes</v>
      </c>
      <c r="M253" s="12" t="s">
        <v>362</v>
      </c>
      <c r="O253" t="s">
        <v>905</v>
      </c>
    </row>
    <row r="254" spans="1:40" x14ac:dyDescent="0.25">
      <c r="A254" s="27" t="s">
        <v>354</v>
      </c>
      <c r="B254" s="27" t="s">
        <v>399</v>
      </c>
      <c r="C254" s="27" t="s">
        <v>260</v>
      </c>
      <c r="D254" s="28" t="str">
        <f t="shared" si="9"/>
        <v>8465011412321</v>
      </c>
      <c r="E254" s="30" t="s">
        <v>837</v>
      </c>
      <c r="F254" s="27" t="s">
        <v>426</v>
      </c>
      <c r="G254" s="29">
        <v>57.3</v>
      </c>
      <c r="H254" t="s">
        <v>1213</v>
      </c>
      <c r="I254" t="s">
        <v>1213</v>
      </c>
      <c r="J254" s="27" t="s">
        <v>362</v>
      </c>
      <c r="K254" s="27" t="s">
        <v>416</v>
      </c>
      <c r="L254" s="14" t="str">
        <f t="shared" si="8"/>
        <v>Yes</v>
      </c>
      <c r="M254" s="12" t="s">
        <v>362</v>
      </c>
      <c r="O254" t="s">
        <v>905</v>
      </c>
    </row>
    <row r="255" spans="1:40" x14ac:dyDescent="0.25">
      <c r="A255" s="27" t="s">
        <v>354</v>
      </c>
      <c r="B255" s="27" t="s">
        <v>478</v>
      </c>
      <c r="C255" s="27" t="s">
        <v>148</v>
      </c>
      <c r="D255" s="28" t="str">
        <f t="shared" si="9"/>
        <v>5110011377507</v>
      </c>
      <c r="E255" s="28" t="s">
        <v>648</v>
      </c>
      <c r="F255" s="27" t="s">
        <v>519</v>
      </c>
      <c r="G255" s="29">
        <v>8.4</v>
      </c>
      <c r="H255" t="s">
        <v>1039</v>
      </c>
      <c r="I255" t="s">
        <v>1040</v>
      </c>
      <c r="J255" s="27" t="s">
        <v>362</v>
      </c>
      <c r="K255" s="27" t="s">
        <v>466</v>
      </c>
      <c r="L255" s="14" t="str">
        <f t="shared" si="8"/>
        <v>Yes</v>
      </c>
      <c r="M255" s="12" t="s">
        <v>362</v>
      </c>
      <c r="O255" t="s">
        <v>904</v>
      </c>
    </row>
    <row r="256" spans="1:40" x14ac:dyDescent="0.25">
      <c r="A256" s="27" t="s">
        <v>354</v>
      </c>
      <c r="B256" s="27" t="s">
        <v>556</v>
      </c>
      <c r="C256" s="27" t="s">
        <v>153</v>
      </c>
      <c r="D256" s="28" t="str">
        <f t="shared" si="9"/>
        <v>5340009018105</v>
      </c>
      <c r="E256" s="28" t="s">
        <v>660</v>
      </c>
      <c r="F256" s="27" t="s">
        <v>557</v>
      </c>
      <c r="G256" s="29">
        <v>11.91</v>
      </c>
      <c r="H256" t="s">
        <v>1033</v>
      </c>
      <c r="I256" t="s">
        <v>1061</v>
      </c>
      <c r="J256" s="27" t="s">
        <v>558</v>
      </c>
      <c r="K256" s="27" t="s">
        <v>559</v>
      </c>
      <c r="L256" s="14" t="str">
        <f t="shared" si="8"/>
        <v>Yes</v>
      </c>
      <c r="M256" s="12" t="s">
        <v>362</v>
      </c>
      <c r="N256" s="8">
        <f>H256/100</f>
        <v>9.69E-2</v>
      </c>
      <c r="O256" t="s">
        <v>905</v>
      </c>
    </row>
    <row r="257" spans="1:15" x14ac:dyDescent="0.25">
      <c r="A257" s="27" t="s">
        <v>354</v>
      </c>
      <c r="B257" s="27" t="s">
        <v>396</v>
      </c>
      <c r="C257" s="27" t="s">
        <v>193</v>
      </c>
      <c r="D257" s="28" t="str">
        <f t="shared" si="9"/>
        <v>8115001390722</v>
      </c>
      <c r="E257" s="30" t="s">
        <v>705</v>
      </c>
      <c r="F257" s="27" t="s">
        <v>470</v>
      </c>
      <c r="G257" s="29">
        <v>44.87</v>
      </c>
      <c r="H257" t="s">
        <v>1146</v>
      </c>
      <c r="I257" t="s">
        <v>1147</v>
      </c>
      <c r="J257" s="27" t="s">
        <v>471</v>
      </c>
      <c r="K257" s="27" t="s">
        <v>466</v>
      </c>
      <c r="L257" s="14" t="str">
        <f t="shared" si="8"/>
        <v>Yes</v>
      </c>
      <c r="M257" s="12" t="s">
        <v>362</v>
      </c>
      <c r="N257" s="8">
        <f>H257/10</f>
        <v>4.1219999999999999</v>
      </c>
      <c r="O257" t="s">
        <v>904</v>
      </c>
    </row>
    <row r="258" spans="1:15" x14ac:dyDescent="0.25">
      <c r="A258" s="27" t="s">
        <v>354</v>
      </c>
      <c r="B258" s="27" t="s">
        <v>396</v>
      </c>
      <c r="C258" s="27" t="s">
        <v>197</v>
      </c>
      <c r="D258" s="28" t="str">
        <f t="shared" si="9"/>
        <v>8115002920123</v>
      </c>
      <c r="E258" s="30" t="s">
        <v>709</v>
      </c>
      <c r="F258" s="27" t="s">
        <v>470</v>
      </c>
      <c r="G258" s="29">
        <v>39.36</v>
      </c>
      <c r="H258" t="s">
        <v>1153</v>
      </c>
      <c r="I258" t="s">
        <v>1154</v>
      </c>
      <c r="J258" s="27" t="s">
        <v>471</v>
      </c>
      <c r="K258" s="27" t="s">
        <v>466</v>
      </c>
      <c r="L258" s="14" t="str">
        <f t="shared" si="8"/>
        <v>Yes</v>
      </c>
      <c r="M258" s="12" t="s">
        <v>362</v>
      </c>
      <c r="N258" s="8">
        <f>H258/5</f>
        <v>7.2319999999999993</v>
      </c>
      <c r="O258" t="s">
        <v>904</v>
      </c>
    </row>
    <row r="259" spans="1:15" x14ac:dyDescent="0.25">
      <c r="A259" s="27" t="s">
        <v>354</v>
      </c>
      <c r="B259" s="27" t="s">
        <v>396</v>
      </c>
      <c r="C259" s="27" t="s">
        <v>196</v>
      </c>
      <c r="D259" s="28" t="str">
        <f t="shared" si="9"/>
        <v>8115001839481</v>
      </c>
      <c r="E259" s="30" t="s">
        <v>708</v>
      </c>
      <c r="F259" s="27" t="s">
        <v>470</v>
      </c>
      <c r="G259" s="29">
        <v>77.69</v>
      </c>
      <c r="H259" t="s">
        <v>1151</v>
      </c>
      <c r="I259" t="s">
        <v>1152</v>
      </c>
      <c r="J259" s="27" t="s">
        <v>471</v>
      </c>
      <c r="K259" s="27" t="s">
        <v>466</v>
      </c>
      <c r="L259" s="14" t="str">
        <f t="shared" si="8"/>
        <v>Yes</v>
      </c>
      <c r="M259" s="12" t="s">
        <v>362</v>
      </c>
      <c r="N259" s="8">
        <f>H259/15</f>
        <v>4.758</v>
      </c>
      <c r="O259" t="s">
        <v>904</v>
      </c>
    </row>
    <row r="260" spans="1:15" x14ac:dyDescent="0.25">
      <c r="A260" s="27" t="s">
        <v>354</v>
      </c>
      <c r="B260" s="27" t="s">
        <v>396</v>
      </c>
      <c r="C260" s="27" t="s">
        <v>195</v>
      </c>
      <c r="D260" s="28" t="str">
        <f t="shared" si="9"/>
        <v>8115001450038</v>
      </c>
      <c r="E260" s="30" t="s">
        <v>707</v>
      </c>
      <c r="F260" s="27" t="s">
        <v>397</v>
      </c>
      <c r="G260" s="29">
        <v>19.5</v>
      </c>
      <c r="H260" t="s">
        <v>1149</v>
      </c>
      <c r="I260" t="s">
        <v>1150</v>
      </c>
      <c r="J260" s="27" t="s">
        <v>362</v>
      </c>
      <c r="K260" s="27" t="s">
        <v>398</v>
      </c>
      <c r="L260" s="14" t="str">
        <f t="shared" si="8"/>
        <v>Yes</v>
      </c>
      <c r="M260" s="12" t="s">
        <v>362</v>
      </c>
      <c r="O260" t="s">
        <v>905</v>
      </c>
    </row>
    <row r="261" spans="1:15" x14ac:dyDescent="0.25">
      <c r="A261" s="27" t="s">
        <v>354</v>
      </c>
      <c r="B261" s="27" t="s">
        <v>400</v>
      </c>
      <c r="C261" s="27" t="s">
        <v>3</v>
      </c>
      <c r="D261" s="28" t="str">
        <f t="shared" si="9"/>
        <v>8415012853530</v>
      </c>
      <c r="E261" s="30" t="s">
        <v>756</v>
      </c>
      <c r="F261" s="27" t="s">
        <v>409</v>
      </c>
      <c r="G261" s="29">
        <v>76.2</v>
      </c>
      <c r="H261" t="s">
        <v>1172</v>
      </c>
      <c r="I261" t="s">
        <v>1173</v>
      </c>
      <c r="J261" s="27" t="s">
        <v>362</v>
      </c>
      <c r="K261" s="27" t="s">
        <v>410</v>
      </c>
      <c r="L261" s="14" t="str">
        <f t="shared" si="8"/>
        <v>Yes</v>
      </c>
      <c r="M261" s="12" t="s">
        <v>362</v>
      </c>
      <c r="O261" t="s">
        <v>905</v>
      </c>
    </row>
    <row r="262" spans="1:15" x14ac:dyDescent="0.25">
      <c r="A262" s="27" t="s">
        <v>354</v>
      </c>
      <c r="B262" s="27" t="s">
        <v>400</v>
      </c>
      <c r="C262" s="27" t="s">
        <v>5</v>
      </c>
      <c r="D262" s="28" t="str">
        <f t="shared" si="9"/>
        <v>8415012847500</v>
      </c>
      <c r="E262" s="30" t="s">
        <v>755</v>
      </c>
      <c r="F262" s="27" t="s">
        <v>409</v>
      </c>
      <c r="G262" s="29">
        <v>76.2</v>
      </c>
      <c r="H262" t="s">
        <v>1172</v>
      </c>
      <c r="I262" t="s">
        <v>1173</v>
      </c>
      <c r="J262" s="27" t="s">
        <v>362</v>
      </c>
      <c r="K262" s="27" t="s">
        <v>410</v>
      </c>
      <c r="L262" s="14" t="str">
        <f t="shared" si="8"/>
        <v>Yes</v>
      </c>
      <c r="M262" s="12" t="s">
        <v>362</v>
      </c>
      <c r="O262" t="s">
        <v>905</v>
      </c>
    </row>
    <row r="263" spans="1:15" x14ac:dyDescent="0.25">
      <c r="A263" s="27" t="s">
        <v>354</v>
      </c>
      <c r="B263" s="27" t="s">
        <v>478</v>
      </c>
      <c r="C263" s="27" t="s">
        <v>145</v>
      </c>
      <c r="D263" s="28" t="str">
        <f t="shared" si="9"/>
        <v>5110007827491</v>
      </c>
      <c r="E263" s="27" t="s">
        <v>645</v>
      </c>
      <c r="F263" s="27" t="s">
        <v>479</v>
      </c>
      <c r="G263" s="29">
        <v>10.58</v>
      </c>
      <c r="H263" t="s">
        <v>1033</v>
      </c>
      <c r="I263" t="s">
        <v>1034</v>
      </c>
      <c r="J263" s="27" t="s">
        <v>480</v>
      </c>
      <c r="K263" s="27" t="s">
        <v>466</v>
      </c>
      <c r="L263" s="14" t="str">
        <f t="shared" si="8"/>
        <v>Yes</v>
      </c>
      <c r="M263" s="12" t="s">
        <v>362</v>
      </c>
      <c r="N263" s="8">
        <f>H263/12</f>
        <v>0.8075</v>
      </c>
      <c r="O263" t="s">
        <v>904</v>
      </c>
    </row>
    <row r="264" spans="1:15" x14ac:dyDescent="0.25">
      <c r="A264" s="27" t="s">
        <v>354</v>
      </c>
      <c r="B264" s="27" t="s">
        <v>464</v>
      </c>
      <c r="C264" s="27" t="s">
        <v>124</v>
      </c>
      <c r="D264" s="28" t="str">
        <f t="shared" si="9"/>
        <v>4210010818751</v>
      </c>
      <c r="E264" s="28" t="s">
        <v>601</v>
      </c>
      <c r="F264" s="27" t="s">
        <v>518</v>
      </c>
      <c r="G264" s="29">
        <v>23.12</v>
      </c>
      <c r="H264" t="s">
        <v>965</v>
      </c>
      <c r="I264" t="s">
        <v>965</v>
      </c>
      <c r="J264" s="27" t="s">
        <v>362</v>
      </c>
      <c r="K264" s="27" t="s">
        <v>466</v>
      </c>
      <c r="L264" s="14" t="str">
        <f t="shared" si="8"/>
        <v>Yes</v>
      </c>
      <c r="M264" s="12" t="s">
        <v>362</v>
      </c>
      <c r="O264" t="s">
        <v>904</v>
      </c>
    </row>
    <row r="265" spans="1:15" x14ac:dyDescent="0.25">
      <c r="A265" s="27" t="s">
        <v>354</v>
      </c>
      <c r="B265" s="27" t="s">
        <v>464</v>
      </c>
      <c r="C265" s="27" t="s">
        <v>123</v>
      </c>
      <c r="D265" s="28" t="str">
        <f t="shared" si="9"/>
        <v>4210010810419</v>
      </c>
      <c r="E265" s="28" t="s">
        <v>599</v>
      </c>
      <c r="F265" s="27" t="s">
        <v>487</v>
      </c>
      <c r="G265" s="29">
        <v>18.3</v>
      </c>
      <c r="H265" t="s">
        <v>963</v>
      </c>
      <c r="I265" t="s">
        <v>963</v>
      </c>
      <c r="J265" s="27" t="s">
        <v>362</v>
      </c>
      <c r="K265" s="27" t="s">
        <v>466</v>
      </c>
      <c r="L265" s="14" t="str">
        <f t="shared" si="8"/>
        <v>Yes</v>
      </c>
      <c r="M265" s="12" t="s">
        <v>362</v>
      </c>
      <c r="O265" t="s">
        <v>904</v>
      </c>
    </row>
    <row r="266" spans="1:15" x14ac:dyDescent="0.25">
      <c r="A266" s="27" t="s">
        <v>354</v>
      </c>
      <c r="B266" s="27" t="s">
        <v>464</v>
      </c>
      <c r="C266" s="27" t="s">
        <v>130</v>
      </c>
      <c r="D266" s="28" t="str">
        <f t="shared" si="9"/>
        <v>4210015088818</v>
      </c>
      <c r="E266" s="28" t="s">
        <v>616</v>
      </c>
      <c r="F266" s="27" t="s">
        <v>487</v>
      </c>
      <c r="G266" s="29">
        <v>17.5</v>
      </c>
      <c r="H266" t="s">
        <v>986</v>
      </c>
      <c r="I266" t="s">
        <v>987</v>
      </c>
      <c r="J266" s="27" t="s">
        <v>362</v>
      </c>
      <c r="K266" s="27" t="s">
        <v>466</v>
      </c>
      <c r="L266" s="14" t="str">
        <f t="shared" si="8"/>
        <v>Yes</v>
      </c>
      <c r="M266" s="12" t="s">
        <v>362</v>
      </c>
      <c r="O266" t="s">
        <v>904</v>
      </c>
    </row>
    <row r="267" spans="1:15" x14ac:dyDescent="0.25">
      <c r="A267" s="27" t="s">
        <v>354</v>
      </c>
      <c r="B267" s="27" t="s">
        <v>464</v>
      </c>
      <c r="C267" s="27" t="s">
        <v>56</v>
      </c>
      <c r="D267" s="28" t="str">
        <f t="shared" si="9"/>
        <v>4210010806531</v>
      </c>
      <c r="E267" s="28" t="s">
        <v>595</v>
      </c>
      <c r="F267" s="27" t="s">
        <v>517</v>
      </c>
      <c r="G267" s="29">
        <v>14.42</v>
      </c>
      <c r="H267" t="s">
        <v>958</v>
      </c>
      <c r="I267" t="s">
        <v>958</v>
      </c>
      <c r="J267" s="27" t="s">
        <v>362</v>
      </c>
      <c r="K267" s="27" t="s">
        <v>466</v>
      </c>
      <c r="L267" s="14" t="str">
        <f t="shared" si="8"/>
        <v>Yes</v>
      </c>
      <c r="M267" s="12" t="s">
        <v>362</v>
      </c>
      <c r="O267" t="s">
        <v>904</v>
      </c>
    </row>
    <row r="268" spans="1:15" x14ac:dyDescent="0.25">
      <c r="A268" s="27" t="s">
        <v>354</v>
      </c>
      <c r="B268" s="27" t="s">
        <v>464</v>
      </c>
      <c r="C268" s="27" t="s">
        <v>119</v>
      </c>
      <c r="D268" s="28" t="str">
        <f t="shared" si="9"/>
        <v>4210010801459</v>
      </c>
      <c r="E268" s="28" t="s">
        <v>593</v>
      </c>
      <c r="F268" s="27" t="s">
        <v>516</v>
      </c>
      <c r="G268" s="29">
        <v>24.35</v>
      </c>
      <c r="H268" t="s">
        <v>956</v>
      </c>
      <c r="I268" t="s">
        <v>956</v>
      </c>
      <c r="J268" s="27" t="s">
        <v>362</v>
      </c>
      <c r="K268" s="27" t="s">
        <v>466</v>
      </c>
      <c r="L268" s="14" t="str">
        <f t="shared" si="8"/>
        <v>Yes</v>
      </c>
      <c r="M268" s="12" t="s">
        <v>362</v>
      </c>
      <c r="O268" t="s">
        <v>904</v>
      </c>
    </row>
    <row r="269" spans="1:15" x14ac:dyDescent="0.25">
      <c r="A269" s="27" t="s">
        <v>354</v>
      </c>
      <c r="B269" s="27" t="s">
        <v>400</v>
      </c>
      <c r="C269" s="27" t="s">
        <v>14</v>
      </c>
      <c r="D269" s="28" t="str">
        <f t="shared" si="9"/>
        <v>8415016193409</v>
      </c>
      <c r="E269" s="32" t="s">
        <v>893</v>
      </c>
      <c r="F269" s="27" t="s">
        <v>412</v>
      </c>
      <c r="G269" s="29">
        <v>137.47</v>
      </c>
      <c r="H269" t="s">
        <v>1196</v>
      </c>
      <c r="I269" t="s">
        <v>1197</v>
      </c>
      <c r="J269" s="27" t="s">
        <v>402</v>
      </c>
      <c r="K269" s="27" t="s">
        <v>410</v>
      </c>
      <c r="L269" s="14" t="str">
        <f t="shared" si="8"/>
        <v>Yes</v>
      </c>
      <c r="M269" s="12" t="s">
        <v>402</v>
      </c>
      <c r="O269" t="s">
        <v>905</v>
      </c>
    </row>
    <row r="270" spans="1:15" x14ac:dyDescent="0.25">
      <c r="A270" s="27" t="s">
        <v>354</v>
      </c>
      <c r="B270" s="27" t="s">
        <v>400</v>
      </c>
      <c r="C270" s="27" t="s">
        <v>251</v>
      </c>
      <c r="D270" s="28" t="str">
        <f t="shared" si="9"/>
        <v>8415016193413</v>
      </c>
      <c r="E270" s="32" t="s">
        <v>894</v>
      </c>
      <c r="F270" s="27" t="s">
        <v>412</v>
      </c>
      <c r="G270" s="29">
        <v>137.47</v>
      </c>
      <c r="H270" t="s">
        <v>1196</v>
      </c>
      <c r="I270" t="s">
        <v>1197</v>
      </c>
      <c r="J270" s="27" t="s">
        <v>402</v>
      </c>
      <c r="K270" s="27" t="s">
        <v>410</v>
      </c>
      <c r="L270" s="14" t="str">
        <f t="shared" si="8"/>
        <v>Yes</v>
      </c>
      <c r="M270" s="12" t="s">
        <v>402</v>
      </c>
      <c r="O270" t="s">
        <v>905</v>
      </c>
    </row>
    <row r="271" spans="1:15" x14ac:dyDescent="0.25">
      <c r="A271" s="27" t="s">
        <v>354</v>
      </c>
      <c r="B271" s="27" t="s">
        <v>400</v>
      </c>
      <c r="C271" s="27" t="s">
        <v>13</v>
      </c>
      <c r="D271" s="28" t="str">
        <f t="shared" si="9"/>
        <v>8415016193414</v>
      </c>
      <c r="E271" s="32" t="s">
        <v>895</v>
      </c>
      <c r="F271" s="27" t="s">
        <v>412</v>
      </c>
      <c r="G271" s="29">
        <v>137.47</v>
      </c>
      <c r="H271" t="s">
        <v>1196</v>
      </c>
      <c r="I271" t="s">
        <v>1197</v>
      </c>
      <c r="J271" s="27" t="s">
        <v>402</v>
      </c>
      <c r="K271" s="27" t="s">
        <v>410</v>
      </c>
      <c r="L271" s="14" t="str">
        <f t="shared" si="8"/>
        <v>Yes</v>
      </c>
      <c r="M271" s="12" t="s">
        <v>402</v>
      </c>
      <c r="O271" t="s">
        <v>905</v>
      </c>
    </row>
    <row r="272" spans="1:15" x14ac:dyDescent="0.25">
      <c r="A272" s="27" t="s">
        <v>354</v>
      </c>
      <c r="B272" s="27" t="s">
        <v>400</v>
      </c>
      <c r="C272" s="27" t="s">
        <v>252</v>
      </c>
      <c r="D272" s="28" t="str">
        <f t="shared" si="9"/>
        <v>8415016193415</v>
      </c>
      <c r="E272" s="32" t="s">
        <v>896</v>
      </c>
      <c r="F272" s="27" t="s">
        <v>412</v>
      </c>
      <c r="G272" s="29">
        <v>137.47</v>
      </c>
      <c r="H272" t="s">
        <v>1196</v>
      </c>
      <c r="I272" t="s">
        <v>1197</v>
      </c>
      <c r="J272" s="27" t="s">
        <v>402</v>
      </c>
      <c r="K272" s="27" t="s">
        <v>410</v>
      </c>
      <c r="L272" s="14" t="str">
        <f t="shared" si="8"/>
        <v>Yes</v>
      </c>
      <c r="M272" s="12" t="s">
        <v>402</v>
      </c>
      <c r="O272" t="s">
        <v>905</v>
      </c>
    </row>
    <row r="273" spans="1:15" x14ac:dyDescent="0.25">
      <c r="A273" s="27" t="s">
        <v>354</v>
      </c>
      <c r="B273" s="27" t="s">
        <v>552</v>
      </c>
      <c r="C273" s="27" t="s">
        <v>152</v>
      </c>
      <c r="D273" s="28" t="str">
        <f t="shared" si="9"/>
        <v>5330002391877</v>
      </c>
      <c r="E273" s="28" t="s">
        <v>658</v>
      </c>
      <c r="F273" s="27" t="s">
        <v>553</v>
      </c>
      <c r="G273" s="29">
        <v>3.91</v>
      </c>
      <c r="H273" t="s">
        <v>1057</v>
      </c>
      <c r="I273" t="s">
        <v>1058</v>
      </c>
      <c r="J273" s="27" t="s">
        <v>369</v>
      </c>
      <c r="K273" s="27" t="s">
        <v>554</v>
      </c>
      <c r="L273" s="14" t="str">
        <f t="shared" si="8"/>
        <v>Yes</v>
      </c>
      <c r="M273" s="12" t="s">
        <v>362</v>
      </c>
      <c r="N273" s="8">
        <f>H273/10</f>
        <v>0.93599999999999994</v>
      </c>
      <c r="O273" t="s">
        <v>905</v>
      </c>
    </row>
    <row r="274" spans="1:15" x14ac:dyDescent="0.25">
      <c r="A274" s="27" t="s">
        <v>354</v>
      </c>
      <c r="B274" s="27" t="s">
        <v>475</v>
      </c>
      <c r="C274" s="27" t="s">
        <v>282</v>
      </c>
      <c r="D274" s="28" t="str">
        <f t="shared" si="9"/>
        <v>9905001961068</v>
      </c>
      <c r="E274" s="30" t="s">
        <v>860</v>
      </c>
      <c r="F274" s="27" t="s">
        <v>476</v>
      </c>
      <c r="G274" s="29">
        <v>15.45</v>
      </c>
      <c r="H274" t="s">
        <v>1039</v>
      </c>
      <c r="I274" t="s">
        <v>1039</v>
      </c>
      <c r="J274" s="27" t="s">
        <v>357</v>
      </c>
      <c r="K274" s="27" t="s">
        <v>466</v>
      </c>
      <c r="L274" s="14" t="str">
        <f t="shared" si="8"/>
        <v>Yes</v>
      </c>
      <c r="M274" s="12" t="s">
        <v>902</v>
      </c>
      <c r="N274" s="8">
        <f>H274/12</f>
        <v>1.1833333333333333</v>
      </c>
      <c r="O274" t="s">
        <v>904</v>
      </c>
    </row>
    <row r="275" spans="1:15" x14ac:dyDescent="0.25">
      <c r="A275" s="27" t="s">
        <v>354</v>
      </c>
      <c r="B275" s="27" t="s">
        <v>475</v>
      </c>
      <c r="C275" s="27" t="s">
        <v>284</v>
      </c>
      <c r="D275" s="28" t="str">
        <f t="shared" si="9"/>
        <v>9905014582060</v>
      </c>
      <c r="E275" s="30" t="s">
        <v>862</v>
      </c>
      <c r="F275" s="27" t="s">
        <v>476</v>
      </c>
      <c r="G275" s="29">
        <v>23.23</v>
      </c>
      <c r="H275" t="s">
        <v>1243</v>
      </c>
      <c r="I275" t="s">
        <v>948</v>
      </c>
      <c r="J275" s="27" t="s">
        <v>357</v>
      </c>
      <c r="K275" s="27" t="s">
        <v>466</v>
      </c>
      <c r="L275" s="14" t="str">
        <f t="shared" si="8"/>
        <v>Yes</v>
      </c>
      <c r="M275" s="12" t="s">
        <v>902</v>
      </c>
      <c r="N275" s="8">
        <f>H275/12</f>
        <v>1.7783333333333333</v>
      </c>
      <c r="O275" t="s">
        <v>904</v>
      </c>
    </row>
    <row r="276" spans="1:15" x14ac:dyDescent="0.25">
      <c r="A276" s="27" t="s">
        <v>354</v>
      </c>
      <c r="B276" s="27" t="s">
        <v>475</v>
      </c>
      <c r="C276" s="27" t="s">
        <v>283</v>
      </c>
      <c r="D276" s="28" t="str">
        <f t="shared" si="9"/>
        <v>9905014582059</v>
      </c>
      <c r="E276" s="30" t="s">
        <v>861</v>
      </c>
      <c r="F276" s="27" t="s">
        <v>476</v>
      </c>
      <c r="G276" s="29">
        <v>15.71</v>
      </c>
      <c r="H276" t="s">
        <v>1241</v>
      </c>
      <c r="I276" t="s">
        <v>1242</v>
      </c>
      <c r="J276" s="27" t="s">
        <v>357</v>
      </c>
      <c r="K276" s="27" t="s">
        <v>466</v>
      </c>
      <c r="L276" s="14" t="str">
        <f t="shared" si="8"/>
        <v>Yes</v>
      </c>
      <c r="M276" s="12" t="s">
        <v>902</v>
      </c>
      <c r="N276" s="8">
        <f>H276/12</f>
        <v>1.1758333333333333</v>
      </c>
      <c r="O276" t="s">
        <v>904</v>
      </c>
    </row>
    <row r="277" spans="1:15" x14ac:dyDescent="0.25">
      <c r="A277" s="27" t="s">
        <v>354</v>
      </c>
      <c r="B277" s="27" t="s">
        <v>536</v>
      </c>
      <c r="C277" s="27" t="s">
        <v>90</v>
      </c>
      <c r="D277" s="28" t="str">
        <f t="shared" si="9"/>
        <v>6930014990605</v>
      </c>
      <c r="E277" s="28" t="s">
        <v>683</v>
      </c>
      <c r="F277" s="27" t="s">
        <v>537</v>
      </c>
      <c r="G277" s="29">
        <v>113.48</v>
      </c>
      <c r="H277" t="s">
        <v>1106</v>
      </c>
      <c r="I277" t="s">
        <v>1107</v>
      </c>
      <c r="J277" s="27" t="s">
        <v>362</v>
      </c>
      <c r="K277" s="27" t="s">
        <v>466</v>
      </c>
      <c r="L277" s="14" t="str">
        <f t="shared" si="8"/>
        <v>Yes</v>
      </c>
      <c r="M277" s="12" t="s">
        <v>362</v>
      </c>
      <c r="O277" t="s">
        <v>904</v>
      </c>
    </row>
    <row r="278" spans="1:15" x14ac:dyDescent="0.25">
      <c r="A278" s="27" t="s">
        <v>354</v>
      </c>
      <c r="B278" s="27" t="s">
        <v>536</v>
      </c>
      <c r="C278" s="27" t="s">
        <v>175</v>
      </c>
      <c r="D278" s="28" t="str">
        <f t="shared" si="9"/>
        <v>6930014990608</v>
      </c>
      <c r="E278" s="28" t="s">
        <v>684</v>
      </c>
      <c r="F278" s="27" t="s">
        <v>537</v>
      </c>
      <c r="G278" s="29">
        <v>104.86</v>
      </c>
      <c r="H278" t="s">
        <v>1108</v>
      </c>
      <c r="I278" t="s">
        <v>1109</v>
      </c>
      <c r="J278" s="27" t="s">
        <v>362</v>
      </c>
      <c r="K278" s="27" t="s">
        <v>466</v>
      </c>
      <c r="L278" s="14" t="str">
        <f t="shared" si="8"/>
        <v>Yes</v>
      </c>
      <c r="M278" s="12" t="s">
        <v>362</v>
      </c>
      <c r="O278" t="s">
        <v>904</v>
      </c>
    </row>
    <row r="279" spans="1:15" x14ac:dyDescent="0.25">
      <c r="A279" s="27" t="s">
        <v>354</v>
      </c>
      <c r="B279" s="27" t="s">
        <v>536</v>
      </c>
      <c r="C279" s="27" t="s">
        <v>176</v>
      </c>
      <c r="D279" s="28" t="str">
        <f t="shared" si="9"/>
        <v>6930014990614</v>
      </c>
      <c r="E279" s="28" t="s">
        <v>685</v>
      </c>
      <c r="F279" s="27" t="s">
        <v>538</v>
      </c>
      <c r="G279" s="29">
        <v>19.43</v>
      </c>
      <c r="H279" t="s">
        <v>1110</v>
      </c>
      <c r="I279" t="s">
        <v>1110</v>
      </c>
      <c r="J279" s="27" t="s">
        <v>362</v>
      </c>
      <c r="K279" s="27" t="s">
        <v>466</v>
      </c>
      <c r="L279" s="14" t="str">
        <f t="shared" si="8"/>
        <v>Yes</v>
      </c>
      <c r="M279" s="12" t="s">
        <v>362</v>
      </c>
      <c r="O279" t="s">
        <v>904</v>
      </c>
    </row>
    <row r="280" spans="1:15" x14ac:dyDescent="0.25">
      <c r="A280" s="27" t="s">
        <v>354</v>
      </c>
      <c r="B280" s="27" t="s">
        <v>536</v>
      </c>
      <c r="C280" s="27" t="s">
        <v>75</v>
      </c>
      <c r="D280" s="28" t="str">
        <f t="shared" si="9"/>
        <v>6930014990618</v>
      </c>
      <c r="E280" s="28" t="s">
        <v>686</v>
      </c>
      <c r="F280" s="27" t="s">
        <v>539</v>
      </c>
      <c r="G280" s="29">
        <v>27.25</v>
      </c>
      <c r="H280" t="s">
        <v>1111</v>
      </c>
      <c r="I280" t="s">
        <v>1111</v>
      </c>
      <c r="J280" s="27" t="s">
        <v>362</v>
      </c>
      <c r="K280" s="27" t="s">
        <v>466</v>
      </c>
      <c r="L280" s="14" t="str">
        <f t="shared" si="8"/>
        <v>Yes</v>
      </c>
      <c r="M280" s="12" t="s">
        <v>362</v>
      </c>
      <c r="O280" t="s">
        <v>904</v>
      </c>
    </row>
    <row r="281" spans="1:15" x14ac:dyDescent="0.25">
      <c r="A281" s="27" t="s">
        <v>354</v>
      </c>
      <c r="B281" s="27" t="s">
        <v>400</v>
      </c>
      <c r="C281" s="27" t="s">
        <v>216</v>
      </c>
      <c r="D281" s="28" t="str">
        <f t="shared" si="9"/>
        <v>8415014644242</v>
      </c>
      <c r="E281" s="30" t="s">
        <v>775</v>
      </c>
      <c r="F281" s="27" t="s">
        <v>412</v>
      </c>
      <c r="G281" s="29">
        <v>71.319999999999993</v>
      </c>
      <c r="H281" t="s">
        <v>1182</v>
      </c>
      <c r="I281" t="s">
        <v>1183</v>
      </c>
      <c r="J281" s="27" t="s">
        <v>402</v>
      </c>
      <c r="K281" s="27" t="s">
        <v>410</v>
      </c>
      <c r="L281" s="14" t="str">
        <f t="shared" si="8"/>
        <v>Yes</v>
      </c>
      <c r="M281" s="12" t="s">
        <v>402</v>
      </c>
      <c r="O281" t="s">
        <v>905</v>
      </c>
    </row>
    <row r="282" spans="1:15" x14ac:dyDescent="0.25">
      <c r="A282" s="27" t="s">
        <v>354</v>
      </c>
      <c r="B282" s="27" t="s">
        <v>400</v>
      </c>
      <c r="C282" s="27" t="s">
        <v>98</v>
      </c>
      <c r="D282" s="28" t="str">
        <f t="shared" si="9"/>
        <v>8415014644247</v>
      </c>
      <c r="E282" s="30" t="s">
        <v>777</v>
      </c>
      <c r="F282" s="27" t="s">
        <v>412</v>
      </c>
      <c r="G282" s="29">
        <v>71.319999999999993</v>
      </c>
      <c r="H282" t="s">
        <v>1182</v>
      </c>
      <c r="I282" t="s">
        <v>1183</v>
      </c>
      <c r="J282" s="27" t="s">
        <v>402</v>
      </c>
      <c r="K282" s="27" t="s">
        <v>410</v>
      </c>
      <c r="L282" s="14" t="str">
        <f t="shared" si="8"/>
        <v>Yes</v>
      </c>
      <c r="M282" s="12" t="s">
        <v>402</v>
      </c>
      <c r="O282" t="s">
        <v>905</v>
      </c>
    </row>
    <row r="283" spans="1:15" x14ac:dyDescent="0.25">
      <c r="A283" s="27" t="s">
        <v>354</v>
      </c>
      <c r="B283" s="27" t="s">
        <v>400</v>
      </c>
      <c r="C283" s="27" t="s">
        <v>37</v>
      </c>
      <c r="D283" s="28" t="str">
        <f t="shared" si="9"/>
        <v>8415014644244</v>
      </c>
      <c r="E283" s="30" t="s">
        <v>776</v>
      </c>
      <c r="F283" s="27" t="s">
        <v>412</v>
      </c>
      <c r="G283" s="29">
        <v>71.319999999999993</v>
      </c>
      <c r="H283" t="s">
        <v>1182</v>
      </c>
      <c r="I283" t="s">
        <v>1183</v>
      </c>
      <c r="J283" s="27" t="s">
        <v>402</v>
      </c>
      <c r="K283" s="27" t="s">
        <v>410</v>
      </c>
      <c r="L283" s="14" t="str">
        <f t="shared" si="8"/>
        <v>Yes</v>
      </c>
      <c r="M283" s="12" t="s">
        <v>402</v>
      </c>
      <c r="O283" t="s">
        <v>905</v>
      </c>
    </row>
    <row r="284" spans="1:15" x14ac:dyDescent="0.25">
      <c r="A284" s="27" t="s">
        <v>354</v>
      </c>
      <c r="B284" s="27" t="s">
        <v>400</v>
      </c>
      <c r="C284" s="27" t="s">
        <v>27</v>
      </c>
      <c r="D284" s="28" t="str">
        <f t="shared" si="9"/>
        <v>8415014644248</v>
      </c>
      <c r="E284" s="30" t="s">
        <v>778</v>
      </c>
      <c r="F284" s="27" t="s">
        <v>412</v>
      </c>
      <c r="G284" s="29">
        <v>71.319999999999993</v>
      </c>
      <c r="H284" t="s">
        <v>1182</v>
      </c>
      <c r="I284" t="s">
        <v>1183</v>
      </c>
      <c r="J284" s="27" t="s">
        <v>402</v>
      </c>
      <c r="K284" s="27" t="s">
        <v>410</v>
      </c>
      <c r="L284" s="14" t="str">
        <f t="shared" si="8"/>
        <v>Yes</v>
      </c>
      <c r="M284" s="12" t="s">
        <v>402</v>
      </c>
      <c r="O284" t="s">
        <v>905</v>
      </c>
    </row>
    <row r="285" spans="1:15" x14ac:dyDescent="0.25">
      <c r="A285" s="27" t="s">
        <v>354</v>
      </c>
      <c r="B285" s="27" t="s">
        <v>400</v>
      </c>
      <c r="C285" s="27" t="s">
        <v>36</v>
      </c>
      <c r="D285" s="28" t="str">
        <f t="shared" si="9"/>
        <v>8415014645742</v>
      </c>
      <c r="E285" s="30" t="s">
        <v>782</v>
      </c>
      <c r="F285" s="27" t="s">
        <v>412</v>
      </c>
      <c r="G285" s="29">
        <v>71.319999999999993</v>
      </c>
      <c r="H285" t="s">
        <v>1182</v>
      </c>
      <c r="I285" t="s">
        <v>1183</v>
      </c>
      <c r="J285" s="27" t="s">
        <v>402</v>
      </c>
      <c r="K285" s="27" t="s">
        <v>410</v>
      </c>
      <c r="L285" s="14" t="str">
        <f t="shared" si="8"/>
        <v>Yes</v>
      </c>
      <c r="M285" s="12" t="s">
        <v>402</v>
      </c>
      <c r="O285" t="s">
        <v>905</v>
      </c>
    </row>
    <row r="286" spans="1:15" x14ac:dyDescent="0.25">
      <c r="A286" s="27" t="s">
        <v>354</v>
      </c>
      <c r="B286" s="27" t="s">
        <v>400</v>
      </c>
      <c r="C286" s="27" t="s">
        <v>101</v>
      </c>
      <c r="D286" s="28" t="str">
        <f t="shared" si="9"/>
        <v>8415014645621</v>
      </c>
      <c r="E286" s="30" t="s">
        <v>779</v>
      </c>
      <c r="F286" s="27" t="s">
        <v>412</v>
      </c>
      <c r="G286" s="29">
        <v>71.319999999999993</v>
      </c>
      <c r="H286" t="s">
        <v>1182</v>
      </c>
      <c r="I286" t="s">
        <v>1183</v>
      </c>
      <c r="J286" s="27" t="s">
        <v>402</v>
      </c>
      <c r="K286" s="27" t="s">
        <v>410</v>
      </c>
      <c r="L286" s="14" t="str">
        <f t="shared" si="8"/>
        <v>Yes</v>
      </c>
      <c r="M286" s="12" t="s">
        <v>402</v>
      </c>
      <c r="O286" t="s">
        <v>905</v>
      </c>
    </row>
    <row r="287" spans="1:15" x14ac:dyDescent="0.25">
      <c r="A287" s="27" t="s">
        <v>354</v>
      </c>
      <c r="B287" s="27" t="s">
        <v>400</v>
      </c>
      <c r="C287" s="27" t="s">
        <v>81</v>
      </c>
      <c r="D287" s="28" t="str">
        <f t="shared" si="9"/>
        <v>8415014645624</v>
      </c>
      <c r="E287" s="30" t="s">
        <v>780</v>
      </c>
      <c r="F287" s="27" t="s">
        <v>412</v>
      </c>
      <c r="G287" s="29">
        <v>71.319999999999993</v>
      </c>
      <c r="H287" t="s">
        <v>1182</v>
      </c>
      <c r="I287" t="s">
        <v>1183</v>
      </c>
      <c r="J287" s="27" t="s">
        <v>402</v>
      </c>
      <c r="K287" s="27" t="s">
        <v>410</v>
      </c>
      <c r="L287" s="14" t="str">
        <f t="shared" si="8"/>
        <v>Yes</v>
      </c>
      <c r="M287" s="12" t="s">
        <v>402</v>
      </c>
      <c r="O287" t="s">
        <v>905</v>
      </c>
    </row>
    <row r="288" spans="1:15" x14ac:dyDescent="0.25">
      <c r="A288" s="27" t="s">
        <v>354</v>
      </c>
      <c r="B288" s="27" t="s">
        <v>400</v>
      </c>
      <c r="C288" s="27" t="s">
        <v>102</v>
      </c>
      <c r="D288" s="28" t="str">
        <f t="shared" si="9"/>
        <v>8415014645645</v>
      </c>
      <c r="E288" s="30" t="s">
        <v>781</v>
      </c>
      <c r="F288" s="27" t="s">
        <v>412</v>
      </c>
      <c r="G288" s="29">
        <v>71.319999999999993</v>
      </c>
      <c r="H288" t="s">
        <v>1182</v>
      </c>
      <c r="I288" t="s">
        <v>1183</v>
      </c>
      <c r="J288" s="27" t="s">
        <v>402</v>
      </c>
      <c r="K288" s="27" t="s">
        <v>410</v>
      </c>
      <c r="L288" s="14" t="str">
        <f t="shared" si="8"/>
        <v>Yes</v>
      </c>
      <c r="M288" s="12" t="s">
        <v>402</v>
      </c>
      <c r="O288" t="s">
        <v>905</v>
      </c>
    </row>
    <row r="289" spans="1:15" x14ac:dyDescent="0.25">
      <c r="A289" s="27" t="s">
        <v>354</v>
      </c>
      <c r="B289" s="27" t="s">
        <v>510</v>
      </c>
      <c r="C289" s="27" t="s">
        <v>154</v>
      </c>
      <c r="D289" s="28" t="str">
        <f t="shared" si="9"/>
        <v>5510010459198</v>
      </c>
      <c r="E289" s="28" t="s">
        <v>661</v>
      </c>
      <c r="F289" s="27" t="s">
        <v>511</v>
      </c>
      <c r="G289" s="29">
        <v>7.47</v>
      </c>
      <c r="H289" t="s">
        <v>1062</v>
      </c>
      <c r="I289" t="s">
        <v>1063</v>
      </c>
      <c r="J289" s="27" t="s">
        <v>362</v>
      </c>
      <c r="K289" s="27" t="s">
        <v>466</v>
      </c>
      <c r="L289" s="14" t="str">
        <f t="shared" si="8"/>
        <v>Yes</v>
      </c>
      <c r="M289" s="12" t="s">
        <v>362</v>
      </c>
      <c r="O289" t="s">
        <v>904</v>
      </c>
    </row>
    <row r="290" spans="1:15" x14ac:dyDescent="0.25">
      <c r="A290" s="27" t="s">
        <v>354</v>
      </c>
      <c r="B290" s="27" t="s">
        <v>400</v>
      </c>
      <c r="C290" s="27" t="s">
        <v>247</v>
      </c>
      <c r="D290" s="28" t="str">
        <f t="shared" si="9"/>
        <v>8415015916932</v>
      </c>
      <c r="E290" s="30" t="s">
        <v>822</v>
      </c>
      <c r="F290" s="27" t="s">
        <v>412</v>
      </c>
      <c r="G290" s="29">
        <v>71.319999999999993</v>
      </c>
      <c r="H290" t="s">
        <v>1182</v>
      </c>
      <c r="I290" t="s">
        <v>1183</v>
      </c>
      <c r="J290" s="27" t="s">
        <v>402</v>
      </c>
      <c r="K290" s="27" t="s">
        <v>410</v>
      </c>
      <c r="L290" s="14" t="str">
        <f t="shared" si="8"/>
        <v>Yes</v>
      </c>
      <c r="M290" s="12" t="s">
        <v>402</v>
      </c>
      <c r="O290" t="s">
        <v>905</v>
      </c>
    </row>
    <row r="291" spans="1:15" x14ac:dyDescent="0.25">
      <c r="A291" s="27" t="s">
        <v>354</v>
      </c>
      <c r="B291" s="27" t="s">
        <v>400</v>
      </c>
      <c r="C291" s="27" t="s">
        <v>242</v>
      </c>
      <c r="D291" s="28" t="str">
        <f t="shared" si="9"/>
        <v>8415015916925</v>
      </c>
      <c r="E291" s="30" t="s">
        <v>817</v>
      </c>
      <c r="F291" s="27" t="s">
        <v>412</v>
      </c>
      <c r="G291" s="29">
        <v>71.319999999999993</v>
      </c>
      <c r="H291" t="s">
        <v>1182</v>
      </c>
      <c r="I291" t="s">
        <v>1183</v>
      </c>
      <c r="J291" s="27" t="s">
        <v>402</v>
      </c>
      <c r="K291" s="27" t="s">
        <v>410</v>
      </c>
      <c r="L291" s="14" t="str">
        <f t="shared" si="8"/>
        <v>Yes</v>
      </c>
      <c r="M291" s="12" t="s">
        <v>402</v>
      </c>
      <c r="O291" t="s">
        <v>905</v>
      </c>
    </row>
    <row r="292" spans="1:15" x14ac:dyDescent="0.25">
      <c r="A292" s="27" t="s">
        <v>354</v>
      </c>
      <c r="B292" s="27" t="s">
        <v>536</v>
      </c>
      <c r="C292" s="27" t="s">
        <v>177</v>
      </c>
      <c r="D292" s="28" t="str">
        <f t="shared" si="9"/>
        <v>6930015298805</v>
      </c>
      <c r="E292" s="28" t="s">
        <v>687</v>
      </c>
      <c r="F292" s="27" t="s">
        <v>537</v>
      </c>
      <c r="G292" s="29">
        <v>104.73</v>
      </c>
      <c r="H292" t="s">
        <v>1112</v>
      </c>
      <c r="I292" t="s">
        <v>1112</v>
      </c>
      <c r="J292" s="27" t="s">
        <v>362</v>
      </c>
      <c r="K292" s="27" t="s">
        <v>466</v>
      </c>
      <c r="L292" s="14" t="str">
        <f t="shared" si="8"/>
        <v>Yes</v>
      </c>
      <c r="M292" s="12" t="s">
        <v>362</v>
      </c>
      <c r="O292" t="s">
        <v>904</v>
      </c>
    </row>
    <row r="293" spans="1:15" x14ac:dyDescent="0.25">
      <c r="A293" s="27" t="s">
        <v>354</v>
      </c>
      <c r="B293" s="27" t="s">
        <v>536</v>
      </c>
      <c r="C293" s="27" t="s">
        <v>178</v>
      </c>
      <c r="D293" s="28" t="str">
        <f t="shared" si="9"/>
        <v>6930015298807</v>
      </c>
      <c r="E293" s="28" t="s">
        <v>688</v>
      </c>
      <c r="F293" s="27" t="s">
        <v>537</v>
      </c>
      <c r="G293" s="29">
        <v>132.66</v>
      </c>
      <c r="H293" t="s">
        <v>1113</v>
      </c>
      <c r="I293" t="s">
        <v>1114</v>
      </c>
      <c r="J293" s="27" t="s">
        <v>362</v>
      </c>
      <c r="K293" s="27" t="s">
        <v>466</v>
      </c>
      <c r="L293" s="14" t="str">
        <f t="shared" si="8"/>
        <v>Yes</v>
      </c>
      <c r="M293" s="12" t="s">
        <v>362</v>
      </c>
      <c r="O293" t="s">
        <v>904</v>
      </c>
    </row>
    <row r="294" spans="1:15" x14ac:dyDescent="0.25">
      <c r="A294" s="27" t="s">
        <v>354</v>
      </c>
      <c r="B294" s="27" t="s">
        <v>400</v>
      </c>
      <c r="C294" s="27" t="s">
        <v>214</v>
      </c>
      <c r="D294" s="28" t="str">
        <f t="shared" si="9"/>
        <v>8415014642282</v>
      </c>
      <c r="E294" s="30" t="s">
        <v>767</v>
      </c>
      <c r="F294" s="27" t="s">
        <v>412</v>
      </c>
      <c r="G294" s="29">
        <v>71.319999999999993</v>
      </c>
      <c r="H294" t="s">
        <v>1182</v>
      </c>
      <c r="I294" t="s">
        <v>1183</v>
      </c>
      <c r="J294" s="27" t="s">
        <v>402</v>
      </c>
      <c r="K294" s="27" t="s">
        <v>410</v>
      </c>
      <c r="L294" s="14" t="str">
        <f t="shared" si="8"/>
        <v>Yes</v>
      </c>
      <c r="M294" s="12" t="s">
        <v>402</v>
      </c>
      <c r="O294" t="s">
        <v>905</v>
      </c>
    </row>
    <row r="295" spans="1:15" x14ac:dyDescent="0.25">
      <c r="A295" s="27" t="s">
        <v>354</v>
      </c>
      <c r="B295" s="27" t="s">
        <v>400</v>
      </c>
      <c r="C295" s="27" t="s">
        <v>38</v>
      </c>
      <c r="D295" s="28" t="str">
        <f t="shared" si="9"/>
        <v>8415014643672</v>
      </c>
      <c r="E295" s="30" t="s">
        <v>769</v>
      </c>
      <c r="F295" s="27" t="s">
        <v>412</v>
      </c>
      <c r="G295" s="29">
        <v>71.319999999999993</v>
      </c>
      <c r="H295" t="s">
        <v>1182</v>
      </c>
      <c r="I295" t="s">
        <v>1183</v>
      </c>
      <c r="J295" s="27" t="s">
        <v>402</v>
      </c>
      <c r="K295" s="27" t="s">
        <v>410</v>
      </c>
      <c r="L295" s="14" t="str">
        <f t="shared" si="8"/>
        <v>Yes</v>
      </c>
      <c r="M295" s="12" t="s">
        <v>402</v>
      </c>
      <c r="O295" t="s">
        <v>905</v>
      </c>
    </row>
    <row r="296" spans="1:15" x14ac:dyDescent="0.25">
      <c r="A296" s="27" t="s">
        <v>354</v>
      </c>
      <c r="B296" s="27" t="s">
        <v>400</v>
      </c>
      <c r="C296" s="27" t="s">
        <v>39</v>
      </c>
      <c r="D296" s="28" t="str">
        <f t="shared" si="9"/>
        <v>8415014643671</v>
      </c>
      <c r="E296" s="30" t="s">
        <v>768</v>
      </c>
      <c r="F296" s="27" t="s">
        <v>412</v>
      </c>
      <c r="G296" s="29">
        <v>71.319999999999993</v>
      </c>
      <c r="H296" t="s">
        <v>1182</v>
      </c>
      <c r="I296" t="s">
        <v>1183</v>
      </c>
      <c r="J296" s="27" t="s">
        <v>402</v>
      </c>
      <c r="K296" s="27" t="s">
        <v>410</v>
      </c>
      <c r="L296" s="14" t="str">
        <f t="shared" ref="L296:L339" si="10">IF(G296=H296,"No","Yes")</f>
        <v>Yes</v>
      </c>
      <c r="M296" s="12" t="s">
        <v>402</v>
      </c>
      <c r="O296" t="s">
        <v>905</v>
      </c>
    </row>
    <row r="297" spans="1:15" x14ac:dyDescent="0.25">
      <c r="A297" s="27" t="s">
        <v>354</v>
      </c>
      <c r="B297" s="27" t="s">
        <v>400</v>
      </c>
      <c r="C297" s="27" t="s">
        <v>99</v>
      </c>
      <c r="D297" s="28" t="str">
        <f t="shared" si="9"/>
        <v>8415014643676</v>
      </c>
      <c r="E297" s="30" t="s">
        <v>772</v>
      </c>
      <c r="F297" s="27" t="s">
        <v>412</v>
      </c>
      <c r="G297" s="29">
        <v>71.319999999999993</v>
      </c>
      <c r="H297" t="s">
        <v>1182</v>
      </c>
      <c r="I297" t="s">
        <v>1183</v>
      </c>
      <c r="J297" s="27" t="s">
        <v>402</v>
      </c>
      <c r="K297" s="27" t="s">
        <v>410</v>
      </c>
      <c r="L297" s="14" t="str">
        <f t="shared" si="10"/>
        <v>Yes</v>
      </c>
      <c r="M297" s="12" t="s">
        <v>402</v>
      </c>
      <c r="O297" t="s">
        <v>905</v>
      </c>
    </row>
    <row r="298" spans="1:15" x14ac:dyDescent="0.25">
      <c r="A298" s="27" t="s">
        <v>354</v>
      </c>
      <c r="B298" s="27" t="s">
        <v>400</v>
      </c>
      <c r="C298" s="27" t="s">
        <v>100</v>
      </c>
      <c r="D298" s="28" t="str">
        <f t="shared" si="9"/>
        <v>8415014643677</v>
      </c>
      <c r="E298" s="30" t="s">
        <v>773</v>
      </c>
      <c r="F298" s="27" t="s">
        <v>412</v>
      </c>
      <c r="G298" s="29">
        <v>71.319999999999993</v>
      </c>
      <c r="H298" t="s">
        <v>1182</v>
      </c>
      <c r="I298" t="s">
        <v>1183</v>
      </c>
      <c r="J298" s="27" t="s">
        <v>402</v>
      </c>
      <c r="K298" s="27" t="s">
        <v>410</v>
      </c>
      <c r="L298" s="14" t="str">
        <f t="shared" si="10"/>
        <v>Yes</v>
      </c>
      <c r="M298" s="12" t="s">
        <v>402</v>
      </c>
      <c r="O298" t="s">
        <v>905</v>
      </c>
    </row>
    <row r="299" spans="1:15" x14ac:dyDescent="0.25">
      <c r="A299" s="27" t="s">
        <v>354</v>
      </c>
      <c r="B299" s="27" t="s">
        <v>400</v>
      </c>
      <c r="C299" s="27" t="s">
        <v>82</v>
      </c>
      <c r="D299" s="28" t="str">
        <f t="shared" si="9"/>
        <v>8415014643678</v>
      </c>
      <c r="E299" s="30" t="s">
        <v>774</v>
      </c>
      <c r="F299" s="27" t="s">
        <v>412</v>
      </c>
      <c r="G299" s="29">
        <v>71.319999999999993</v>
      </c>
      <c r="H299" t="s">
        <v>1182</v>
      </c>
      <c r="I299" t="s">
        <v>1183</v>
      </c>
      <c r="J299" s="27" t="s">
        <v>402</v>
      </c>
      <c r="K299" s="27" t="s">
        <v>410</v>
      </c>
      <c r="L299" s="14" t="str">
        <f t="shared" si="10"/>
        <v>Yes</v>
      </c>
      <c r="M299" s="12" t="s">
        <v>402</v>
      </c>
      <c r="O299" t="s">
        <v>905</v>
      </c>
    </row>
    <row r="300" spans="1:15" x14ac:dyDescent="0.25">
      <c r="A300" s="27" t="s">
        <v>354</v>
      </c>
      <c r="B300" s="27" t="s">
        <v>400</v>
      </c>
      <c r="C300" s="27" t="s">
        <v>73</v>
      </c>
      <c r="D300" s="28" t="str">
        <f t="shared" si="9"/>
        <v>8415014643673</v>
      </c>
      <c r="E300" s="30" t="s">
        <v>770</v>
      </c>
      <c r="F300" s="27" t="s">
        <v>412</v>
      </c>
      <c r="G300" s="29">
        <v>71.319999999999993</v>
      </c>
      <c r="H300" t="s">
        <v>1182</v>
      </c>
      <c r="I300" t="s">
        <v>1183</v>
      </c>
      <c r="J300" s="27" t="s">
        <v>402</v>
      </c>
      <c r="K300" s="27" t="s">
        <v>410</v>
      </c>
      <c r="L300" s="14" t="str">
        <f t="shared" si="10"/>
        <v>Yes</v>
      </c>
      <c r="M300" s="12" t="s">
        <v>402</v>
      </c>
      <c r="O300" t="s">
        <v>905</v>
      </c>
    </row>
    <row r="301" spans="1:15" x14ac:dyDescent="0.25">
      <c r="A301" s="27" t="s">
        <v>354</v>
      </c>
      <c r="B301" s="27" t="s">
        <v>400</v>
      </c>
      <c r="C301" s="27" t="s">
        <v>215</v>
      </c>
      <c r="D301" s="28" t="str">
        <f t="shared" si="9"/>
        <v>8415014643675</v>
      </c>
      <c r="E301" s="30" t="s">
        <v>771</v>
      </c>
      <c r="F301" s="27" t="s">
        <v>412</v>
      </c>
      <c r="G301" s="29">
        <v>71.319999999999993</v>
      </c>
      <c r="H301" t="s">
        <v>1182</v>
      </c>
      <c r="I301" t="s">
        <v>1183</v>
      </c>
      <c r="J301" s="27" t="s">
        <v>402</v>
      </c>
      <c r="K301" s="27" t="s">
        <v>410</v>
      </c>
      <c r="L301" s="14" t="str">
        <f t="shared" si="10"/>
        <v>Yes</v>
      </c>
      <c r="M301" s="12" t="s">
        <v>402</v>
      </c>
      <c r="O301" t="s">
        <v>905</v>
      </c>
    </row>
    <row r="302" spans="1:15" x14ac:dyDescent="0.25">
      <c r="A302" s="27" t="s">
        <v>354</v>
      </c>
      <c r="B302" s="27" t="s">
        <v>400</v>
      </c>
      <c r="C302" s="27" t="s">
        <v>226</v>
      </c>
      <c r="D302" s="28" t="str">
        <f t="shared" si="9"/>
        <v>8415015374986</v>
      </c>
      <c r="E302" s="30" t="s">
        <v>796</v>
      </c>
      <c r="F302" s="27" t="s">
        <v>412</v>
      </c>
      <c r="G302" s="29">
        <v>71.319999999999993</v>
      </c>
      <c r="H302" t="s">
        <v>1182</v>
      </c>
      <c r="I302" t="s">
        <v>1183</v>
      </c>
      <c r="J302" s="27" t="s">
        <v>402</v>
      </c>
      <c r="K302" s="27" t="s">
        <v>410</v>
      </c>
      <c r="L302" s="14" t="str">
        <f t="shared" si="10"/>
        <v>Yes</v>
      </c>
      <c r="M302" s="12" t="s">
        <v>402</v>
      </c>
      <c r="O302" t="s">
        <v>905</v>
      </c>
    </row>
    <row r="303" spans="1:15" x14ac:dyDescent="0.25">
      <c r="A303" s="27" t="s">
        <v>354</v>
      </c>
      <c r="B303" s="27" t="s">
        <v>400</v>
      </c>
      <c r="C303" s="27" t="s">
        <v>222</v>
      </c>
      <c r="D303" s="28" t="str">
        <f t="shared" si="9"/>
        <v>8415015374981</v>
      </c>
      <c r="E303" s="30" t="s">
        <v>791</v>
      </c>
      <c r="F303" s="27" t="s">
        <v>412</v>
      </c>
      <c r="G303" s="29">
        <v>71.319999999999993</v>
      </c>
      <c r="H303" t="s">
        <v>1182</v>
      </c>
      <c r="I303" t="s">
        <v>1183</v>
      </c>
      <c r="J303" s="27" t="s">
        <v>402</v>
      </c>
      <c r="K303" s="27" t="s">
        <v>410</v>
      </c>
      <c r="L303" s="14" t="str">
        <f t="shared" si="10"/>
        <v>Yes</v>
      </c>
      <c r="M303" s="12" t="s">
        <v>402</v>
      </c>
      <c r="O303" t="s">
        <v>905</v>
      </c>
    </row>
    <row r="304" spans="1:15" x14ac:dyDescent="0.25">
      <c r="A304" s="27" t="s">
        <v>354</v>
      </c>
      <c r="B304" s="27" t="s">
        <v>400</v>
      </c>
      <c r="C304" s="27" t="s">
        <v>223</v>
      </c>
      <c r="D304" s="28" t="str">
        <f t="shared" si="9"/>
        <v>8415015374982</v>
      </c>
      <c r="E304" s="30" t="s">
        <v>792</v>
      </c>
      <c r="F304" s="27" t="s">
        <v>412</v>
      </c>
      <c r="G304" s="29">
        <v>71.319999999999993</v>
      </c>
      <c r="H304" t="s">
        <v>1182</v>
      </c>
      <c r="I304" t="s">
        <v>1183</v>
      </c>
      <c r="J304" s="27" t="s">
        <v>402</v>
      </c>
      <c r="K304" s="27" t="s">
        <v>410</v>
      </c>
      <c r="L304" s="14" t="str">
        <f t="shared" si="10"/>
        <v>Yes</v>
      </c>
      <c r="M304" s="12" t="s">
        <v>402</v>
      </c>
      <c r="O304" t="s">
        <v>905</v>
      </c>
    </row>
    <row r="305" spans="1:15" x14ac:dyDescent="0.25">
      <c r="A305" s="27" t="s">
        <v>354</v>
      </c>
      <c r="B305" s="27" t="s">
        <v>400</v>
      </c>
      <c r="C305" s="27" t="s">
        <v>76</v>
      </c>
      <c r="D305" s="28" t="str">
        <f t="shared" si="9"/>
        <v>8415015374983</v>
      </c>
      <c r="E305" s="30" t="s">
        <v>793</v>
      </c>
      <c r="F305" s="27" t="s">
        <v>412</v>
      </c>
      <c r="G305" s="29">
        <v>71.319999999999993</v>
      </c>
      <c r="H305" t="s">
        <v>1182</v>
      </c>
      <c r="I305" t="s">
        <v>1183</v>
      </c>
      <c r="J305" s="27" t="s">
        <v>402</v>
      </c>
      <c r="K305" s="27" t="s">
        <v>410</v>
      </c>
      <c r="L305" s="14" t="str">
        <f t="shared" si="10"/>
        <v>Yes</v>
      </c>
      <c r="M305" s="12" t="s">
        <v>402</v>
      </c>
      <c r="O305" t="s">
        <v>905</v>
      </c>
    </row>
    <row r="306" spans="1:15" x14ac:dyDescent="0.25">
      <c r="A306" s="27" t="s">
        <v>354</v>
      </c>
      <c r="B306" s="27" t="s">
        <v>400</v>
      </c>
      <c r="C306" s="27" t="s">
        <v>225</v>
      </c>
      <c r="D306" s="28" t="str">
        <f t="shared" si="9"/>
        <v>8415015374985</v>
      </c>
      <c r="E306" s="30" t="s">
        <v>795</v>
      </c>
      <c r="F306" s="27" t="s">
        <v>412</v>
      </c>
      <c r="G306" s="29">
        <v>71.319999999999993</v>
      </c>
      <c r="H306" t="s">
        <v>1182</v>
      </c>
      <c r="I306" t="s">
        <v>1183</v>
      </c>
      <c r="J306" s="27" t="s">
        <v>402</v>
      </c>
      <c r="K306" s="27" t="s">
        <v>410</v>
      </c>
      <c r="L306" s="14" t="str">
        <f t="shared" si="10"/>
        <v>Yes</v>
      </c>
      <c r="M306" s="12" t="s">
        <v>402</v>
      </c>
      <c r="O306" t="s">
        <v>905</v>
      </c>
    </row>
    <row r="307" spans="1:15" x14ac:dyDescent="0.25">
      <c r="A307" s="27" t="s">
        <v>354</v>
      </c>
      <c r="B307" s="27" t="s">
        <v>400</v>
      </c>
      <c r="C307" s="27" t="s">
        <v>224</v>
      </c>
      <c r="D307" s="28" t="str">
        <f t="shared" si="9"/>
        <v>8415015374984</v>
      </c>
      <c r="E307" s="30" t="s">
        <v>794</v>
      </c>
      <c r="F307" s="27" t="s">
        <v>412</v>
      </c>
      <c r="G307" s="29">
        <v>71.319999999999993</v>
      </c>
      <c r="H307" t="s">
        <v>1182</v>
      </c>
      <c r="I307" t="s">
        <v>1183</v>
      </c>
      <c r="J307" s="27" t="s">
        <v>402</v>
      </c>
      <c r="K307" s="27" t="s">
        <v>410</v>
      </c>
      <c r="L307" s="14" t="str">
        <f t="shared" si="10"/>
        <v>Yes</v>
      </c>
      <c r="M307" s="12" t="s">
        <v>402</v>
      </c>
      <c r="O307" t="s">
        <v>905</v>
      </c>
    </row>
    <row r="308" spans="1:15" x14ac:dyDescent="0.25">
      <c r="A308" s="27" t="s">
        <v>354</v>
      </c>
      <c r="B308" s="27" t="s">
        <v>400</v>
      </c>
      <c r="C308" s="27" t="s">
        <v>227</v>
      </c>
      <c r="D308" s="28" t="str">
        <f t="shared" si="9"/>
        <v>8415015375677</v>
      </c>
      <c r="E308" s="30" t="s">
        <v>797</v>
      </c>
      <c r="F308" s="27" t="s">
        <v>412</v>
      </c>
      <c r="G308" s="29">
        <v>71.319999999999993</v>
      </c>
      <c r="H308" t="s">
        <v>1182</v>
      </c>
      <c r="I308" t="s">
        <v>1183</v>
      </c>
      <c r="J308" s="27" t="s">
        <v>402</v>
      </c>
      <c r="K308" s="27" t="s">
        <v>410</v>
      </c>
      <c r="L308" s="14" t="str">
        <f t="shared" si="10"/>
        <v>Yes</v>
      </c>
      <c r="M308" s="12" t="s">
        <v>402</v>
      </c>
      <c r="O308" t="s">
        <v>905</v>
      </c>
    </row>
    <row r="309" spans="1:15" x14ac:dyDescent="0.25">
      <c r="A309" s="27" t="s">
        <v>354</v>
      </c>
      <c r="B309" s="27" t="s">
        <v>400</v>
      </c>
      <c r="C309" s="27" t="s">
        <v>231</v>
      </c>
      <c r="D309" s="28" t="str">
        <f t="shared" si="9"/>
        <v>8415015375681</v>
      </c>
      <c r="E309" s="30" t="s">
        <v>801</v>
      </c>
      <c r="F309" s="27" t="s">
        <v>412</v>
      </c>
      <c r="G309" s="29">
        <v>71.319999999999993</v>
      </c>
      <c r="H309" t="s">
        <v>1182</v>
      </c>
      <c r="I309" t="s">
        <v>1183</v>
      </c>
      <c r="J309" s="27" t="s">
        <v>402</v>
      </c>
      <c r="K309" s="27" t="s">
        <v>410</v>
      </c>
      <c r="L309" s="14" t="str">
        <f t="shared" si="10"/>
        <v>Yes</v>
      </c>
      <c r="M309" s="12" t="s">
        <v>402</v>
      </c>
      <c r="O309" t="s">
        <v>905</v>
      </c>
    </row>
    <row r="310" spans="1:15" x14ac:dyDescent="0.25">
      <c r="A310" s="27" t="s">
        <v>354</v>
      </c>
      <c r="B310" s="27" t="s">
        <v>400</v>
      </c>
      <c r="C310" s="27" t="s">
        <v>228</v>
      </c>
      <c r="D310" s="28" t="str">
        <f t="shared" si="9"/>
        <v>8415015375678</v>
      </c>
      <c r="E310" s="30" t="s">
        <v>798</v>
      </c>
      <c r="F310" s="27" t="s">
        <v>412</v>
      </c>
      <c r="G310" s="29">
        <v>71.319999999999993</v>
      </c>
      <c r="H310" t="s">
        <v>1182</v>
      </c>
      <c r="I310" t="s">
        <v>1183</v>
      </c>
      <c r="J310" s="27" t="s">
        <v>402</v>
      </c>
      <c r="K310" s="27" t="s">
        <v>410</v>
      </c>
      <c r="L310" s="14" t="str">
        <f t="shared" si="10"/>
        <v>Yes</v>
      </c>
      <c r="M310" s="12" t="s">
        <v>402</v>
      </c>
      <c r="O310" t="s">
        <v>905</v>
      </c>
    </row>
    <row r="311" spans="1:15" x14ac:dyDescent="0.25">
      <c r="A311" s="27" t="s">
        <v>354</v>
      </c>
      <c r="B311" s="27" t="s">
        <v>400</v>
      </c>
      <c r="C311" s="27" t="s">
        <v>229</v>
      </c>
      <c r="D311" s="28" t="str">
        <f t="shared" si="9"/>
        <v>8415015375679</v>
      </c>
      <c r="E311" s="30" t="s">
        <v>799</v>
      </c>
      <c r="F311" s="27" t="s">
        <v>412</v>
      </c>
      <c r="G311" s="29">
        <v>71.319999999999993</v>
      </c>
      <c r="H311" t="s">
        <v>1182</v>
      </c>
      <c r="I311" t="s">
        <v>1183</v>
      </c>
      <c r="J311" s="27" t="s">
        <v>402</v>
      </c>
      <c r="K311" s="27" t="s">
        <v>410</v>
      </c>
      <c r="L311" s="14" t="str">
        <f t="shared" si="10"/>
        <v>Yes</v>
      </c>
      <c r="M311" s="12" t="s">
        <v>402</v>
      </c>
      <c r="O311" t="s">
        <v>905</v>
      </c>
    </row>
    <row r="312" spans="1:15" x14ac:dyDescent="0.25">
      <c r="A312" s="27" t="s">
        <v>354</v>
      </c>
      <c r="B312" s="27" t="s">
        <v>400</v>
      </c>
      <c r="C312" s="27" t="s">
        <v>230</v>
      </c>
      <c r="D312" s="28" t="str">
        <f t="shared" si="9"/>
        <v>8415015375680</v>
      </c>
      <c r="E312" s="30" t="s">
        <v>800</v>
      </c>
      <c r="F312" s="27" t="s">
        <v>412</v>
      </c>
      <c r="G312" s="29">
        <v>71.319999999999993</v>
      </c>
      <c r="H312" t="s">
        <v>1182</v>
      </c>
      <c r="I312" t="s">
        <v>1183</v>
      </c>
      <c r="J312" s="27" t="s">
        <v>402</v>
      </c>
      <c r="K312" s="27" t="s">
        <v>410</v>
      </c>
      <c r="L312" s="14" t="str">
        <f t="shared" si="10"/>
        <v>Yes</v>
      </c>
      <c r="M312" s="12" t="s">
        <v>402</v>
      </c>
      <c r="O312" t="s">
        <v>905</v>
      </c>
    </row>
    <row r="313" spans="1:15" x14ac:dyDescent="0.25">
      <c r="A313" s="27" t="s">
        <v>354</v>
      </c>
      <c r="B313" s="27" t="s">
        <v>400</v>
      </c>
      <c r="C313" s="27" t="s">
        <v>221</v>
      </c>
      <c r="D313" s="28" t="str">
        <f t="shared" si="9"/>
        <v>8415015331740</v>
      </c>
      <c r="E313" s="30" t="s">
        <v>789</v>
      </c>
      <c r="F313" s="27" t="s">
        <v>409</v>
      </c>
      <c r="G313" s="29">
        <v>76.2</v>
      </c>
      <c r="H313" t="s">
        <v>1172</v>
      </c>
      <c r="I313" t="s">
        <v>1173</v>
      </c>
      <c r="J313" s="27" t="s">
        <v>362</v>
      </c>
      <c r="K313" s="27" t="s">
        <v>410</v>
      </c>
      <c r="L313" s="14" t="str">
        <f t="shared" si="10"/>
        <v>Yes</v>
      </c>
      <c r="M313" s="12" t="s">
        <v>362</v>
      </c>
      <c r="O313" t="s">
        <v>905</v>
      </c>
    </row>
    <row r="314" spans="1:15" x14ac:dyDescent="0.25">
      <c r="A314" s="27" t="s">
        <v>354</v>
      </c>
      <c r="B314" s="27" t="s">
        <v>400</v>
      </c>
      <c r="C314" s="27" t="s">
        <v>29</v>
      </c>
      <c r="D314" s="28" t="str">
        <f t="shared" si="9"/>
        <v>8415015332435</v>
      </c>
      <c r="E314" s="30" t="s">
        <v>790</v>
      </c>
      <c r="F314" s="27" t="s">
        <v>409</v>
      </c>
      <c r="G314" s="29">
        <v>76.2</v>
      </c>
      <c r="H314" t="s">
        <v>1172</v>
      </c>
      <c r="I314" t="s">
        <v>1173</v>
      </c>
      <c r="J314" s="27" t="s">
        <v>362</v>
      </c>
      <c r="K314" s="27" t="s">
        <v>410</v>
      </c>
      <c r="L314" s="14" t="str">
        <f t="shared" si="10"/>
        <v>Yes</v>
      </c>
      <c r="M314" s="12" t="s">
        <v>362</v>
      </c>
      <c r="O314" t="s">
        <v>905</v>
      </c>
    </row>
    <row r="315" spans="1:15" x14ac:dyDescent="0.25">
      <c r="A315" s="27" t="s">
        <v>354</v>
      </c>
      <c r="B315" s="27" t="s">
        <v>400</v>
      </c>
      <c r="C315" s="27" t="s">
        <v>232</v>
      </c>
      <c r="D315" s="28" t="str">
        <f t="shared" si="9"/>
        <v>8415015593540</v>
      </c>
      <c r="E315" s="30" t="s">
        <v>802</v>
      </c>
      <c r="F315" s="27" t="s">
        <v>412</v>
      </c>
      <c r="G315" s="29">
        <v>137.47</v>
      </c>
      <c r="H315" t="s">
        <v>1196</v>
      </c>
      <c r="I315" t="s">
        <v>1197</v>
      </c>
      <c r="J315" s="27" t="s">
        <v>402</v>
      </c>
      <c r="K315" s="27" t="s">
        <v>410</v>
      </c>
      <c r="L315" s="14" t="str">
        <f t="shared" si="10"/>
        <v>Yes</v>
      </c>
      <c r="M315" s="12" t="s">
        <v>402</v>
      </c>
      <c r="O315" t="s">
        <v>905</v>
      </c>
    </row>
    <row r="316" spans="1:15" x14ac:dyDescent="0.25">
      <c r="A316" s="27" t="s">
        <v>354</v>
      </c>
      <c r="B316" s="27" t="s">
        <v>400</v>
      </c>
      <c r="C316" s="27" t="s">
        <v>104</v>
      </c>
      <c r="D316" s="28" t="str">
        <f t="shared" ref="D316:D339" si="11">CONCATENATE(B316, C316)</f>
        <v>8415015593543</v>
      </c>
      <c r="E316" s="30" t="s">
        <v>805</v>
      </c>
      <c r="F316" s="27" t="s">
        <v>412</v>
      </c>
      <c r="G316" s="29">
        <v>137.47</v>
      </c>
      <c r="H316" t="s">
        <v>1196</v>
      </c>
      <c r="I316" t="s">
        <v>1197</v>
      </c>
      <c r="J316" s="27" t="s">
        <v>402</v>
      </c>
      <c r="K316" s="27" t="s">
        <v>410</v>
      </c>
      <c r="L316" s="14" t="str">
        <f t="shared" si="10"/>
        <v>Yes</v>
      </c>
      <c r="M316" s="12" t="s">
        <v>402</v>
      </c>
      <c r="O316" t="s">
        <v>905</v>
      </c>
    </row>
    <row r="317" spans="1:15" x14ac:dyDescent="0.25">
      <c r="A317" s="27" t="s">
        <v>354</v>
      </c>
      <c r="B317" s="27" t="s">
        <v>400</v>
      </c>
      <c r="C317" s="27" t="s">
        <v>8</v>
      </c>
      <c r="D317" s="28" t="str">
        <f t="shared" si="11"/>
        <v>8415015593544</v>
      </c>
      <c r="E317" s="30" t="s">
        <v>806</v>
      </c>
      <c r="F317" s="27" t="s">
        <v>412</v>
      </c>
      <c r="G317" s="29">
        <v>137.47</v>
      </c>
      <c r="H317" t="s">
        <v>1196</v>
      </c>
      <c r="I317" t="s">
        <v>1197</v>
      </c>
      <c r="J317" s="27" t="s">
        <v>402</v>
      </c>
      <c r="K317" s="27" t="s">
        <v>410</v>
      </c>
      <c r="L317" s="14" t="str">
        <f t="shared" si="10"/>
        <v>Yes</v>
      </c>
      <c r="M317" s="12" t="s">
        <v>402</v>
      </c>
      <c r="O317" t="s">
        <v>905</v>
      </c>
    </row>
    <row r="318" spans="1:15" x14ac:dyDescent="0.25">
      <c r="A318" s="27" t="s">
        <v>354</v>
      </c>
      <c r="B318" s="27" t="s">
        <v>400</v>
      </c>
      <c r="C318" s="27" t="s">
        <v>9</v>
      </c>
      <c r="D318" s="28" t="str">
        <f t="shared" si="11"/>
        <v>8415015593547</v>
      </c>
      <c r="E318" s="30" t="s">
        <v>809</v>
      </c>
      <c r="F318" s="27" t="s">
        <v>412</v>
      </c>
      <c r="G318" s="29">
        <v>137.47</v>
      </c>
      <c r="H318" t="s">
        <v>1196</v>
      </c>
      <c r="I318" t="s">
        <v>1197</v>
      </c>
      <c r="J318" s="27" t="s">
        <v>402</v>
      </c>
      <c r="K318" s="27" t="s">
        <v>410</v>
      </c>
      <c r="L318" s="14" t="str">
        <f t="shared" si="10"/>
        <v>Yes</v>
      </c>
      <c r="M318" s="12" t="s">
        <v>402</v>
      </c>
      <c r="O318" t="s">
        <v>905</v>
      </c>
    </row>
    <row r="319" spans="1:15" x14ac:dyDescent="0.25">
      <c r="A319" s="27" t="s">
        <v>354</v>
      </c>
      <c r="B319" s="27" t="s">
        <v>400</v>
      </c>
      <c r="C319" s="27" t="s">
        <v>10</v>
      </c>
      <c r="D319" s="28" t="str">
        <f t="shared" si="11"/>
        <v>8415015593548</v>
      </c>
      <c r="E319" s="30" t="s">
        <v>810</v>
      </c>
      <c r="F319" s="27" t="s">
        <v>412</v>
      </c>
      <c r="G319" s="29">
        <v>137.47</v>
      </c>
      <c r="H319" t="s">
        <v>1196</v>
      </c>
      <c r="I319" t="s">
        <v>1197</v>
      </c>
      <c r="J319" s="27" t="s">
        <v>402</v>
      </c>
      <c r="K319" s="27" t="s">
        <v>410</v>
      </c>
      <c r="L319" s="14" t="str">
        <f t="shared" si="10"/>
        <v>Yes</v>
      </c>
      <c r="M319" s="12" t="s">
        <v>402</v>
      </c>
      <c r="O319" t="s">
        <v>905</v>
      </c>
    </row>
    <row r="320" spans="1:15" x14ac:dyDescent="0.25">
      <c r="A320" s="27" t="s">
        <v>354</v>
      </c>
      <c r="B320" s="27" t="s">
        <v>400</v>
      </c>
      <c r="C320" s="27" t="s">
        <v>243</v>
      </c>
      <c r="D320" s="28" t="str">
        <f t="shared" si="11"/>
        <v>8415015916926</v>
      </c>
      <c r="E320" s="30" t="s">
        <v>818</v>
      </c>
      <c r="F320" s="27" t="s">
        <v>412</v>
      </c>
      <c r="G320" s="29">
        <v>137.47</v>
      </c>
      <c r="H320" t="s">
        <v>1196</v>
      </c>
      <c r="I320" t="s">
        <v>1197</v>
      </c>
      <c r="J320" s="27" t="s">
        <v>402</v>
      </c>
      <c r="K320" s="27" t="s">
        <v>410</v>
      </c>
      <c r="L320" s="14" t="str">
        <f t="shared" si="10"/>
        <v>Yes</v>
      </c>
      <c r="M320" s="12" t="s">
        <v>402</v>
      </c>
      <c r="O320" t="s">
        <v>905</v>
      </c>
    </row>
    <row r="321" spans="1:40" x14ac:dyDescent="0.25">
      <c r="A321" s="27" t="s">
        <v>354</v>
      </c>
      <c r="B321" s="27" t="s">
        <v>400</v>
      </c>
      <c r="C321" s="27" t="s">
        <v>244</v>
      </c>
      <c r="D321" s="28" t="str">
        <f t="shared" si="11"/>
        <v>8415015916928</v>
      </c>
      <c r="E321" s="30" t="s">
        <v>819</v>
      </c>
      <c r="F321" s="27" t="s">
        <v>412</v>
      </c>
      <c r="G321" s="29">
        <v>137.47</v>
      </c>
      <c r="H321" t="s">
        <v>1196</v>
      </c>
      <c r="I321" t="s">
        <v>1197</v>
      </c>
      <c r="J321" s="27" t="s">
        <v>402</v>
      </c>
      <c r="K321" s="27" t="s">
        <v>410</v>
      </c>
      <c r="L321" s="14" t="str">
        <f t="shared" si="10"/>
        <v>Yes</v>
      </c>
      <c r="M321" s="12" t="s">
        <v>402</v>
      </c>
      <c r="O321" t="s">
        <v>905</v>
      </c>
    </row>
    <row r="322" spans="1:40" x14ac:dyDescent="0.25">
      <c r="A322" s="27" t="s">
        <v>354</v>
      </c>
      <c r="B322" s="27" t="s">
        <v>400</v>
      </c>
      <c r="C322" s="27" t="s">
        <v>233</v>
      </c>
      <c r="D322" s="28" t="str">
        <f t="shared" si="11"/>
        <v>8415015593545</v>
      </c>
      <c r="E322" s="30" t="s">
        <v>807</v>
      </c>
      <c r="F322" s="27" t="s">
        <v>412</v>
      </c>
      <c r="G322" s="29">
        <v>137.47</v>
      </c>
      <c r="H322" t="s">
        <v>1196</v>
      </c>
      <c r="I322" t="s">
        <v>1197</v>
      </c>
      <c r="J322" s="27" t="s">
        <v>402</v>
      </c>
      <c r="K322" s="27" t="s">
        <v>410</v>
      </c>
      <c r="L322" s="14" t="str">
        <f t="shared" si="10"/>
        <v>Yes</v>
      </c>
      <c r="M322" s="12" t="s">
        <v>402</v>
      </c>
      <c r="O322" t="s">
        <v>905</v>
      </c>
    </row>
    <row r="323" spans="1:40" x14ac:dyDescent="0.25">
      <c r="A323" s="27" t="s">
        <v>354</v>
      </c>
      <c r="B323" s="27" t="s">
        <v>400</v>
      </c>
      <c r="C323" s="27" t="s">
        <v>24</v>
      </c>
      <c r="D323" s="28" t="str">
        <f t="shared" si="11"/>
        <v>8415015593542</v>
      </c>
      <c r="E323" s="30" t="s">
        <v>804</v>
      </c>
      <c r="F323" s="27" t="s">
        <v>412</v>
      </c>
      <c r="G323" s="29">
        <v>137.47</v>
      </c>
      <c r="H323" t="s">
        <v>1196</v>
      </c>
      <c r="I323" t="s">
        <v>1197</v>
      </c>
      <c r="J323" s="27" t="s">
        <v>402</v>
      </c>
      <c r="K323" s="27" t="s">
        <v>410</v>
      </c>
      <c r="L323" s="14" t="str">
        <f t="shared" si="10"/>
        <v>Yes</v>
      </c>
      <c r="M323" s="12" t="s">
        <v>402</v>
      </c>
      <c r="O323" t="s">
        <v>905</v>
      </c>
    </row>
    <row r="324" spans="1:40" x14ac:dyDescent="0.25">
      <c r="A324" s="27" t="s">
        <v>354</v>
      </c>
      <c r="B324" s="27" t="s">
        <v>400</v>
      </c>
      <c r="C324" s="27" t="s">
        <v>235</v>
      </c>
      <c r="D324" s="28" t="str">
        <f t="shared" si="11"/>
        <v>8415015593549</v>
      </c>
      <c r="E324" s="30" t="s">
        <v>811</v>
      </c>
      <c r="F324" s="27" t="s">
        <v>412</v>
      </c>
      <c r="G324" s="29">
        <v>137.47</v>
      </c>
      <c r="H324" t="s">
        <v>1196</v>
      </c>
      <c r="I324" t="s">
        <v>1197</v>
      </c>
      <c r="J324" s="27" t="s">
        <v>402</v>
      </c>
      <c r="K324" s="27" t="s">
        <v>410</v>
      </c>
      <c r="L324" s="14" t="str">
        <f t="shared" si="10"/>
        <v>Yes</v>
      </c>
      <c r="M324" s="12" t="s">
        <v>402</v>
      </c>
      <c r="O324" t="s">
        <v>905</v>
      </c>
    </row>
    <row r="325" spans="1:40" x14ac:dyDescent="0.25">
      <c r="A325" s="27" t="s">
        <v>354</v>
      </c>
      <c r="B325" s="27" t="s">
        <v>400</v>
      </c>
      <c r="C325" s="27" t="s">
        <v>12</v>
      </c>
      <c r="D325" s="28" t="str">
        <f t="shared" si="11"/>
        <v>8415015593541</v>
      </c>
      <c r="E325" s="30" t="s">
        <v>803</v>
      </c>
      <c r="F325" s="27" t="s">
        <v>412</v>
      </c>
      <c r="G325" s="29">
        <v>137.47</v>
      </c>
      <c r="H325" t="s">
        <v>1196</v>
      </c>
      <c r="I325" t="s">
        <v>1197</v>
      </c>
      <c r="J325" s="27" t="s">
        <v>402</v>
      </c>
      <c r="K325" s="27" t="s">
        <v>410</v>
      </c>
      <c r="L325" s="14" t="str">
        <f t="shared" si="10"/>
        <v>Yes</v>
      </c>
      <c r="M325" s="12" t="s">
        <v>402</v>
      </c>
      <c r="O325" t="s">
        <v>905</v>
      </c>
    </row>
    <row r="326" spans="1:40" x14ac:dyDescent="0.25">
      <c r="A326" s="27" t="s">
        <v>354</v>
      </c>
      <c r="B326" s="27" t="s">
        <v>400</v>
      </c>
      <c r="C326" s="27" t="s">
        <v>234</v>
      </c>
      <c r="D326" s="28" t="str">
        <f t="shared" si="11"/>
        <v>8415015593546</v>
      </c>
      <c r="E326" s="30" t="s">
        <v>808</v>
      </c>
      <c r="F326" s="27" t="s">
        <v>412</v>
      </c>
      <c r="G326" s="29">
        <v>137.47</v>
      </c>
      <c r="H326" t="s">
        <v>1196</v>
      </c>
      <c r="I326" t="s">
        <v>1197</v>
      </c>
      <c r="J326" s="27" t="s">
        <v>402</v>
      </c>
      <c r="K326" s="27" t="s">
        <v>410</v>
      </c>
      <c r="L326" s="14" t="str">
        <f t="shared" si="10"/>
        <v>Yes</v>
      </c>
      <c r="M326" s="12" t="s">
        <v>402</v>
      </c>
      <c r="O326" t="s">
        <v>905</v>
      </c>
    </row>
    <row r="327" spans="1:40" x14ac:dyDescent="0.25">
      <c r="A327" s="27" t="s">
        <v>354</v>
      </c>
      <c r="B327" s="27" t="s">
        <v>400</v>
      </c>
      <c r="C327" s="27" t="s">
        <v>245</v>
      </c>
      <c r="D327" s="28" t="str">
        <f t="shared" si="11"/>
        <v>8415015916929</v>
      </c>
      <c r="E327" s="30" t="s">
        <v>820</v>
      </c>
      <c r="F327" s="27" t="s">
        <v>412</v>
      </c>
      <c r="G327" s="29">
        <v>137.47</v>
      </c>
      <c r="H327" t="s">
        <v>1196</v>
      </c>
      <c r="I327" t="s">
        <v>1197</v>
      </c>
      <c r="J327" s="27" t="s">
        <v>402</v>
      </c>
      <c r="K327" s="27" t="s">
        <v>410</v>
      </c>
      <c r="L327" s="14" t="str">
        <f t="shared" si="10"/>
        <v>Yes</v>
      </c>
      <c r="M327" s="12" t="s">
        <v>402</v>
      </c>
      <c r="O327" t="s">
        <v>905</v>
      </c>
    </row>
    <row r="328" spans="1:40" x14ac:dyDescent="0.25">
      <c r="A328" s="27" t="s">
        <v>354</v>
      </c>
      <c r="B328" s="27" t="s">
        <v>400</v>
      </c>
      <c r="C328" s="27" t="s">
        <v>28</v>
      </c>
      <c r="D328" s="28" t="str">
        <f t="shared" si="11"/>
        <v>8415015916933</v>
      </c>
      <c r="E328" s="30" t="s">
        <v>823</v>
      </c>
      <c r="F328" s="27" t="s">
        <v>412</v>
      </c>
      <c r="G328" s="29">
        <v>137.47</v>
      </c>
      <c r="H328" t="s">
        <v>1196</v>
      </c>
      <c r="I328" t="s">
        <v>1197</v>
      </c>
      <c r="J328" s="27" t="s">
        <v>402</v>
      </c>
      <c r="K328" s="27" t="s">
        <v>410</v>
      </c>
      <c r="L328" s="14" t="str">
        <f t="shared" si="10"/>
        <v>Yes</v>
      </c>
      <c r="M328" s="12" t="s">
        <v>402</v>
      </c>
      <c r="O328" t="s">
        <v>905</v>
      </c>
    </row>
    <row r="329" spans="1:40" x14ac:dyDescent="0.25">
      <c r="A329" s="27" t="s">
        <v>354</v>
      </c>
      <c r="B329" s="27" t="s">
        <v>400</v>
      </c>
      <c r="C329" s="27" t="s">
        <v>246</v>
      </c>
      <c r="D329" s="28" t="str">
        <f t="shared" si="11"/>
        <v>8415015916930</v>
      </c>
      <c r="E329" s="30" t="s">
        <v>821</v>
      </c>
      <c r="F329" s="27" t="s">
        <v>412</v>
      </c>
      <c r="G329" s="29">
        <v>137.47</v>
      </c>
      <c r="H329" t="s">
        <v>1196</v>
      </c>
      <c r="I329" t="s">
        <v>1197</v>
      </c>
      <c r="J329" s="27" t="s">
        <v>402</v>
      </c>
      <c r="K329" s="27" t="s">
        <v>410</v>
      </c>
      <c r="L329" s="14" t="str">
        <f t="shared" si="10"/>
        <v>Yes</v>
      </c>
      <c r="M329" s="12" t="s">
        <v>402</v>
      </c>
      <c r="O329" t="s">
        <v>905</v>
      </c>
    </row>
    <row r="330" spans="1:40" x14ac:dyDescent="0.25">
      <c r="A330" s="27" t="s">
        <v>354</v>
      </c>
      <c r="B330" s="27" t="s">
        <v>400</v>
      </c>
      <c r="C330" s="27" t="s">
        <v>248</v>
      </c>
      <c r="D330" s="28" t="str">
        <f t="shared" si="11"/>
        <v>8415015916934</v>
      </c>
      <c r="E330" s="30" t="s">
        <v>824</v>
      </c>
      <c r="F330" s="27" t="s">
        <v>412</v>
      </c>
      <c r="G330" s="29">
        <v>137.47</v>
      </c>
      <c r="H330" t="s">
        <v>1196</v>
      </c>
      <c r="I330" t="s">
        <v>1197</v>
      </c>
      <c r="J330" s="27" t="s">
        <v>402</v>
      </c>
      <c r="K330" s="27" t="s">
        <v>410</v>
      </c>
      <c r="L330" s="14" t="str">
        <f t="shared" si="10"/>
        <v>Yes</v>
      </c>
      <c r="M330" s="12" t="s">
        <v>402</v>
      </c>
      <c r="O330" t="s">
        <v>905</v>
      </c>
    </row>
    <row r="331" spans="1:40" s="25" customFormat="1" x14ac:dyDescent="0.25">
      <c r="A331" s="27" t="s">
        <v>354</v>
      </c>
      <c r="B331" s="27" t="s">
        <v>355</v>
      </c>
      <c r="C331" s="27" t="s">
        <v>161</v>
      </c>
      <c r="D331" s="28" t="str">
        <f t="shared" si="11"/>
        <v>6260011785559</v>
      </c>
      <c r="E331" s="28" t="s">
        <v>666</v>
      </c>
      <c r="F331" s="27" t="s">
        <v>356</v>
      </c>
      <c r="G331" s="29">
        <v>20.149999999999999</v>
      </c>
      <c r="H331" t="s">
        <v>1076</v>
      </c>
      <c r="I331" t="s">
        <v>1077</v>
      </c>
      <c r="J331" s="27" t="s">
        <v>357</v>
      </c>
      <c r="K331" s="27" t="s">
        <v>359</v>
      </c>
      <c r="L331" s="26" t="str">
        <f t="shared" si="10"/>
        <v>Yes</v>
      </c>
      <c r="M331" s="25" t="s">
        <v>357</v>
      </c>
      <c r="O331" s="25" t="s">
        <v>905</v>
      </c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s="25" customFormat="1" x14ac:dyDescent="0.25">
      <c r="A332" s="27" t="s">
        <v>354</v>
      </c>
      <c r="B332" s="27" t="s">
        <v>355</v>
      </c>
      <c r="C332" s="27" t="s">
        <v>160</v>
      </c>
      <c r="D332" s="28" t="str">
        <f t="shared" si="11"/>
        <v>6260010744229</v>
      </c>
      <c r="E332" s="28" t="s">
        <v>665</v>
      </c>
      <c r="F332" s="27" t="s">
        <v>356</v>
      </c>
      <c r="G332" s="29">
        <v>17.37</v>
      </c>
      <c r="H332" t="s">
        <v>1074</v>
      </c>
      <c r="I332" t="s">
        <v>1075</v>
      </c>
      <c r="J332" s="27" t="s">
        <v>357</v>
      </c>
      <c r="K332" s="27" t="s">
        <v>359</v>
      </c>
      <c r="L332" s="26" t="str">
        <f t="shared" si="10"/>
        <v>Yes</v>
      </c>
      <c r="M332" s="25" t="s">
        <v>357</v>
      </c>
      <c r="O332" s="25" t="s">
        <v>905</v>
      </c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s="25" customFormat="1" x14ac:dyDescent="0.25">
      <c r="A333" s="27" t="s">
        <v>354</v>
      </c>
      <c r="B333" s="27" t="s">
        <v>355</v>
      </c>
      <c r="C333" s="27" t="s">
        <v>162</v>
      </c>
      <c r="D333" s="28" t="str">
        <f t="shared" si="11"/>
        <v>6260011960136</v>
      </c>
      <c r="E333" s="28" t="s">
        <v>667</v>
      </c>
      <c r="F333" s="27" t="s">
        <v>356</v>
      </c>
      <c r="G333" s="29">
        <v>17.39</v>
      </c>
      <c r="H333" t="s">
        <v>1078</v>
      </c>
      <c r="I333" t="s">
        <v>1079</v>
      </c>
      <c r="J333" s="27" t="s">
        <v>357</v>
      </c>
      <c r="K333" s="27" t="s">
        <v>358</v>
      </c>
      <c r="L333" s="26" t="str">
        <f t="shared" si="10"/>
        <v>Yes</v>
      </c>
      <c r="M333" s="25" t="s">
        <v>357</v>
      </c>
      <c r="O333" s="25" t="s">
        <v>905</v>
      </c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s="25" customFormat="1" x14ac:dyDescent="0.25">
      <c r="A334" s="27" t="s">
        <v>354</v>
      </c>
      <c r="B334" s="27" t="s">
        <v>400</v>
      </c>
      <c r="C334" s="27" t="s">
        <v>217</v>
      </c>
      <c r="D334" s="28" t="str">
        <f t="shared" si="11"/>
        <v>8415015049044</v>
      </c>
      <c r="E334" s="32" t="s">
        <v>888</v>
      </c>
      <c r="F334" s="27" t="s">
        <v>513</v>
      </c>
      <c r="G334" s="29">
        <v>45.18</v>
      </c>
      <c r="H334" t="s">
        <v>1187</v>
      </c>
      <c r="I334" t="s">
        <v>1188</v>
      </c>
      <c r="J334" s="27" t="s">
        <v>362</v>
      </c>
      <c r="K334" s="27" t="s">
        <v>466</v>
      </c>
      <c r="L334" s="26" t="str">
        <f t="shared" si="10"/>
        <v>Yes</v>
      </c>
      <c r="M334" s="25" t="s">
        <v>362</v>
      </c>
      <c r="O334" s="25" t="s">
        <v>905</v>
      </c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s="25" customFormat="1" x14ac:dyDescent="0.25">
      <c r="A335" s="27" t="s">
        <v>354</v>
      </c>
      <c r="B335" s="27" t="s">
        <v>400</v>
      </c>
      <c r="C335" s="27" t="s">
        <v>218</v>
      </c>
      <c r="D335" s="28" t="str">
        <f t="shared" si="11"/>
        <v>8415015049045</v>
      </c>
      <c r="E335" s="32" t="s">
        <v>889</v>
      </c>
      <c r="F335" s="27" t="s">
        <v>513</v>
      </c>
      <c r="G335" s="29">
        <v>45.18</v>
      </c>
      <c r="H335" t="s">
        <v>1187</v>
      </c>
      <c r="I335" t="s">
        <v>1189</v>
      </c>
      <c r="J335" s="27" t="s">
        <v>362</v>
      </c>
      <c r="K335" s="27" t="s">
        <v>466</v>
      </c>
      <c r="L335" s="26" t="str">
        <f t="shared" si="10"/>
        <v>Yes</v>
      </c>
      <c r="M335" s="25" t="s">
        <v>362</v>
      </c>
      <c r="O335" s="25" t="s">
        <v>905</v>
      </c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s="25" customFormat="1" x14ac:dyDescent="0.25">
      <c r="A336" s="27" t="s">
        <v>354</v>
      </c>
      <c r="B336" s="27" t="s">
        <v>400</v>
      </c>
      <c r="C336" s="27" t="s">
        <v>68</v>
      </c>
      <c r="D336" s="28" t="str">
        <f t="shared" si="11"/>
        <v>8415015049042</v>
      </c>
      <c r="E336" s="32" t="s">
        <v>887</v>
      </c>
      <c r="F336" s="27" t="s">
        <v>513</v>
      </c>
      <c r="G336" s="29">
        <v>34.590000000000003</v>
      </c>
      <c r="H336" t="s">
        <v>1185</v>
      </c>
      <c r="I336" t="s">
        <v>1186</v>
      </c>
      <c r="J336" s="27" t="s">
        <v>362</v>
      </c>
      <c r="K336" s="27" t="s">
        <v>466</v>
      </c>
      <c r="L336" s="26" t="str">
        <f t="shared" si="10"/>
        <v>Yes</v>
      </c>
      <c r="M336" s="25" t="s">
        <v>362</v>
      </c>
      <c r="O336" s="25" t="s">
        <v>905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s="25" customFormat="1" x14ac:dyDescent="0.25">
      <c r="A337" s="27" t="s">
        <v>354</v>
      </c>
      <c r="B337" s="27" t="s">
        <v>400</v>
      </c>
      <c r="C337" s="27" t="s">
        <v>64</v>
      </c>
      <c r="D337" s="28" t="str">
        <f t="shared" si="11"/>
        <v>8415015049048</v>
      </c>
      <c r="E337" s="32" t="s">
        <v>891</v>
      </c>
      <c r="F337" s="27" t="s">
        <v>513</v>
      </c>
      <c r="G337" s="29">
        <v>59.76</v>
      </c>
      <c r="H337" t="s">
        <v>1190</v>
      </c>
      <c r="I337" t="s">
        <v>1192</v>
      </c>
      <c r="J337" s="27" t="s">
        <v>362</v>
      </c>
      <c r="K337" s="27" t="s">
        <v>466</v>
      </c>
      <c r="L337" s="26" t="str">
        <f t="shared" si="10"/>
        <v>Yes</v>
      </c>
      <c r="M337" s="25" t="s">
        <v>362</v>
      </c>
      <c r="O337" s="25" t="s">
        <v>905</v>
      </c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s="25" customFormat="1" x14ac:dyDescent="0.25">
      <c r="A338" s="27" t="s">
        <v>354</v>
      </c>
      <c r="B338" s="27" t="s">
        <v>400</v>
      </c>
      <c r="C338" s="27" t="s">
        <v>220</v>
      </c>
      <c r="D338" s="28" t="str">
        <f t="shared" si="11"/>
        <v>8415015049050</v>
      </c>
      <c r="E338" s="32" t="s">
        <v>892</v>
      </c>
      <c r="F338" s="27" t="s">
        <v>513</v>
      </c>
      <c r="G338" s="29">
        <v>61.24</v>
      </c>
      <c r="H338" t="s">
        <v>1190</v>
      </c>
      <c r="I338" t="s">
        <v>1193</v>
      </c>
      <c r="J338" s="27" t="s">
        <v>362</v>
      </c>
      <c r="K338" s="27" t="s">
        <v>466</v>
      </c>
      <c r="L338" s="26" t="str">
        <f t="shared" si="10"/>
        <v>Yes</v>
      </c>
      <c r="M338" s="25" t="s">
        <v>362</v>
      </c>
      <c r="O338" s="25" t="s">
        <v>905</v>
      </c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s="25" customFormat="1" x14ac:dyDescent="0.25">
      <c r="A339" s="27" t="s">
        <v>354</v>
      </c>
      <c r="B339" s="27" t="s">
        <v>400</v>
      </c>
      <c r="C339" s="27" t="s">
        <v>219</v>
      </c>
      <c r="D339" s="28" t="str">
        <f t="shared" si="11"/>
        <v>8415015049047</v>
      </c>
      <c r="E339" s="32" t="s">
        <v>890</v>
      </c>
      <c r="F339" s="27" t="s">
        <v>513</v>
      </c>
      <c r="G339" s="29">
        <v>60.05</v>
      </c>
      <c r="H339" t="s">
        <v>1190</v>
      </c>
      <c r="I339" t="s">
        <v>1191</v>
      </c>
      <c r="J339" s="27" t="s">
        <v>362</v>
      </c>
      <c r="K339" s="27" t="s">
        <v>466</v>
      </c>
      <c r="L339" s="26" t="str">
        <f t="shared" si="10"/>
        <v>Yes</v>
      </c>
      <c r="M339" s="25" t="s">
        <v>362</v>
      </c>
      <c r="O339" s="25" t="s">
        <v>905</v>
      </c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x14ac:dyDescent="0.25">
      <c r="A340" s="3"/>
      <c r="B340" s="3"/>
      <c r="C340" s="3"/>
      <c r="F340" s="3"/>
      <c r="G340" s="3"/>
      <c r="J340" s="3"/>
      <c r="K340" s="3"/>
    </row>
  </sheetData>
  <autoFilter ref="E1:E340">
    <sortState ref="A2:M346">
      <sortCondition ref="E1:E346"/>
    </sortState>
  </autoFilter>
  <sortState ref="A2:J346">
    <sortCondition ref="D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FPP Items</vt:lpstr>
      <vt:lpstr>Sheet1 (2)</vt:lpstr>
      <vt:lpstr>'Sheet1 (2)'!DATA1</vt:lpstr>
      <vt:lpstr>'Sheet1 (2)'!DATA10</vt:lpstr>
      <vt:lpstr>'Sheet1 (2)'!DATA13</vt:lpstr>
      <vt:lpstr>'Sheet1 (2)'!DATA2</vt:lpstr>
      <vt:lpstr>'Sheet1 (2)'!DATA3</vt:lpstr>
      <vt:lpstr>'Sheet1 (2)'!DATA5</vt:lpstr>
      <vt:lpstr>'Sheet1 (2)'!DATA9</vt:lpstr>
      <vt:lpstr>'Sheet1 (2)'!TEST1</vt:lpstr>
      <vt:lpstr>'Sheet1 (2)'!TESTKEYS</vt:lpstr>
      <vt:lpstr>'Sheet1 (2)'!TESTVKEY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RJ30305</dc:creator>
  <cp:lastModifiedBy>Hill, Jon C CIV DLA LOGISTICS OPERATIONS (US)</cp:lastModifiedBy>
  <dcterms:created xsi:type="dcterms:W3CDTF">2015-04-28T12:46:08Z</dcterms:created>
  <dcterms:modified xsi:type="dcterms:W3CDTF">2019-02-07T14:18:41Z</dcterms:modified>
</cp:coreProperties>
</file>